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595" yWindow="1275" windowWidth="13875" windowHeight="10215" firstSheet="2" activeTab="5"/>
  </bookViews>
  <sheets>
    <sheet name="1.1a.Tg-NE+Peaklage (pl=SP)" sheetId="1" r:id="rId1"/>
    <sheet name="1.1b.Tg-NE+Peakabw (pl=SP)" sheetId="2" r:id="rId2"/>
    <sheet name="1.2a.Wo-Ausb+Inhom (planar)" sheetId="3" r:id="rId3"/>
    <sheet name="1.2b.Wo-Ausb+Inhom (SPECT)" sheetId="4" r:id="rId4"/>
    <sheet name="1.3.Hj-Ortsaufl+Lin (pl=SP)" sheetId="5" r:id="rId5"/>
    <sheet name="1.4.Hj-COR" sheetId="6" r:id="rId6"/>
  </sheets>
  <definedNames/>
  <calcPr fullCalcOnLoad="1"/>
</workbook>
</file>

<file path=xl/comments1.xml><?xml version="1.0" encoding="utf-8"?>
<comments xmlns="http://schemas.openxmlformats.org/spreadsheetml/2006/main">
  <authors>
    <author>Dietlof Puppe</author>
  </authors>
  <commentList>
    <comment ref="E1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1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1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12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1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1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1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1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1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A23" authorId="0">
      <text>
        <r>
          <rPr>
            <b/>
            <sz val="8"/>
            <rFont val="Tahoma"/>
            <family val="0"/>
          </rPr>
          <t>Ersten Werktag des Monats oder [Entf] eingeben!</t>
        </r>
      </text>
    </comment>
  </commentList>
</comments>
</file>

<file path=xl/comments2.xml><?xml version="1.0" encoding="utf-8"?>
<comments xmlns="http://schemas.openxmlformats.org/spreadsheetml/2006/main">
  <authors>
    <author>Dietlof Puppe</author>
  </authors>
  <commentList>
    <comment ref="E10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Ersten Werktag des Monats oder [Entf] eingeben!</t>
        </r>
      </text>
    </comment>
  </commentList>
</comments>
</file>

<file path=xl/comments3.xml><?xml version="1.0" encoding="utf-8"?>
<comments xmlns="http://schemas.openxmlformats.org/spreadsheetml/2006/main">
  <authors>
    <author>Dietlof Puppe</author>
  </authors>
  <commentList>
    <comment ref="D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1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</commentList>
</comments>
</file>

<file path=xl/comments4.xml><?xml version="1.0" encoding="utf-8"?>
<comments xmlns="http://schemas.openxmlformats.org/spreadsheetml/2006/main">
  <authors>
    <author>Dietlof Puppe</author>
  </authors>
  <commentList>
    <comment ref="D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1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</commentList>
</comments>
</file>

<file path=xl/sharedStrings.xml><?xml version="1.0" encoding="utf-8"?>
<sst xmlns="http://schemas.openxmlformats.org/spreadsheetml/2006/main" count="193" uniqueCount="108">
  <si>
    <t>ÄSQSB-Geräte-ID:</t>
  </si>
  <si>
    <t>Kollimator</t>
  </si>
  <si>
    <t>Bemerkungen</t>
  </si>
  <si>
    <t>Unterschrift</t>
  </si>
  <si>
    <t>Nuklid</t>
  </si>
  <si>
    <t xml:space="preserve"> Betreiber:</t>
  </si>
  <si>
    <t xml:space="preserve"> Gerätename:</t>
  </si>
  <si>
    <t>Ausbeute und Inhomogenität</t>
  </si>
  <si>
    <t xml:space="preserve"> Bemerkung: Bei Messungen ohne Kollimator verringert sich die max. RS und die TG um den Inhomogenitätsbeitrag des Kollimators.</t>
  </si>
  <si>
    <t xml:space="preserve"> Messbedingungen</t>
  </si>
  <si>
    <r>
      <t xml:space="preserve"> </t>
    </r>
    <r>
      <rPr>
        <b/>
        <sz val="10"/>
        <rFont val="Arial"/>
        <family val="2"/>
      </rPr>
      <t xml:space="preserve">Bezugswerte und 
 Reaktionsschwellen:
</t>
    </r>
  </si>
  <si>
    <t>Integrale Inhomogenität im UFOV</t>
  </si>
  <si>
    <t>BW</t>
  </si>
  <si>
    <t>RS (Abw.)</t>
  </si>
  <si>
    <t>BW [%]</t>
  </si>
  <si>
    <t>RS [%]</t>
  </si>
  <si>
    <t xml:space="preserve">± 5% </t>
  </si>
  <si>
    <t xml:space="preserve">Datum </t>
  </si>
  <si>
    <t>Abwei-
chung</t>
  </si>
  <si>
    <r>
      <t xml:space="preserve"> Reaktionsschwellen (RS)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5% </t>
    </r>
  </si>
  <si>
    <r>
      <t xml:space="preserve">Peaklage </t>
    </r>
    <r>
      <rPr>
        <sz val="9"/>
        <rFont val="Arial"/>
        <family val="2"/>
      </rPr>
      <t>und Energiefenster</t>
    </r>
  </si>
  <si>
    <r>
      <t xml:space="preserve">Aktivität </t>
    </r>
    <r>
      <rPr>
        <sz val="9"/>
        <rFont val="Arial"/>
        <family val="2"/>
      </rPr>
      <t>[MBq]</t>
    </r>
  </si>
  <si>
    <r>
      <t xml:space="preserve">Ausbeute </t>
    </r>
    <r>
      <rPr>
        <b/>
        <sz val="9"/>
        <rFont val="Arial"/>
        <family val="2"/>
      </rPr>
      <t>[s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MBq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 xml:space="preserve">] </t>
    </r>
  </si>
  <si>
    <r>
      <t>Aktivität (korr.)</t>
    </r>
    <r>
      <rPr>
        <sz val="8"/>
        <rFont val="Arial"/>
        <family val="2"/>
      </rPr>
      <t xml:space="preserve"> [MBq]</t>
    </r>
  </si>
  <si>
    <r>
      <t>Ausbeute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 [s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MBq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] </t>
    </r>
  </si>
  <si>
    <t>Wöchentliche Qualitätskontrolle der Ein-Kopf-Gammakamera (SPECT)</t>
  </si>
  <si>
    <t xml:space="preserve"> Ausbeute/Sensitivität</t>
  </si>
  <si>
    <t>Wöchentliche Qualitätskontrolle der Ein-Kopf-Gammakamera (planar)</t>
  </si>
  <si>
    <t>Arbeitstägliche Qualitätskontrolle der Ein-Kopf-Gammakamera (planar/SPECT)</t>
  </si>
  <si>
    <t xml:space="preserve"> Nulleffekt</t>
  </si>
  <si>
    <t xml:space="preserve"> Hinweis: Bei Unterschreiten der RS muss eine Messung der Ausbeute erfolgen und protokolliert werden!</t>
  </si>
  <si>
    <t>Datum</t>
  </si>
  <si>
    <r>
      <t xml:space="preserve">Energie </t>
    </r>
    <r>
      <rPr>
        <sz val="9"/>
        <rFont val="Arial"/>
        <family val="2"/>
      </rPr>
      <t>[keV]</t>
    </r>
  </si>
  <si>
    <r>
      <t xml:space="preserve">Fenster </t>
    </r>
    <r>
      <rPr>
        <sz val="9"/>
        <rFont val="Arial"/>
        <family val="2"/>
      </rPr>
      <t>[%]</t>
    </r>
  </si>
  <si>
    <r>
      <t>RS</t>
    </r>
    <r>
      <rPr>
        <vertAlign val="subscript"/>
        <sz val="10"/>
        <rFont val="Arial"/>
        <family val="2"/>
      </rPr>
      <t>min</t>
    </r>
    <r>
      <rPr>
        <sz val="9"/>
        <rFont val="Arial"/>
        <family val="2"/>
      </rPr>
      <t xml:space="preserve"> [%]</t>
    </r>
  </si>
  <si>
    <r>
      <t>RS</t>
    </r>
    <r>
      <rPr>
        <vertAlign val="subscript"/>
        <sz val="10"/>
        <rFont val="Arial"/>
        <family val="2"/>
      </rPr>
      <t>max</t>
    </r>
    <r>
      <rPr>
        <sz val="9"/>
        <rFont val="Arial"/>
        <family val="2"/>
      </rPr>
      <t xml:space="preserve"> [%]</t>
    </r>
  </si>
  <si>
    <r>
      <t xml:space="preserve"> Bezugswert (BW) = Mittelwert aus mindestens 10 Messungen mit </t>
    </r>
    <r>
      <rPr>
        <i/>
        <sz val="10"/>
        <rFont val="Calibri"/>
        <family val="2"/>
      </rPr>
      <t>&gt;</t>
    </r>
    <r>
      <rPr>
        <i/>
        <sz val="10"/>
        <rFont val="Arial"/>
        <family val="2"/>
      </rPr>
      <t xml:space="preserve"> 1000 Impulsen</t>
    </r>
  </si>
  <si>
    <r>
      <t xml:space="preserve"> Reaktionsschwelle (RS)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20%</t>
    </r>
  </si>
  <si>
    <r>
      <t>Messzeit</t>
    </r>
    <r>
      <rPr>
        <sz val="9"/>
        <rFont val="Arial"/>
        <family val="2"/>
      </rPr>
      <t xml:space="preserve"> [s]</t>
    </r>
  </si>
  <si>
    <r>
      <t>Nulleffekt:</t>
    </r>
    <r>
      <rPr>
        <sz val="10"/>
        <rFont val="Arial"/>
        <family val="2"/>
      </rPr>
      <t xml:space="preserve"> BW 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</si>
  <si>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</si>
  <si>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</si>
  <si>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[kev]</t>
    </r>
  </si>
  <si>
    <r>
      <t>RS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[kev]</t>
    </r>
  </si>
  <si>
    <t xml:space="preserve"> Bezugswert (BW) = Integrale Inhomogenität im UFOV aus Abnahme- oder Halbjahresprüfung</t>
  </si>
  <si>
    <t xml:space="preserve"> Reaktionsschwelle (RS) = BW + 0,5 BW</t>
  </si>
  <si>
    <t xml:space="preserve"> Bezugswert (BW) aus Abnahmeprüfung oder letzter Halbjahresprüfung</t>
  </si>
  <si>
    <t xml:space="preserve"> Energiespektrum (Peaklage)</t>
  </si>
  <si>
    <r>
      <t>Peaklage:</t>
    </r>
    <r>
      <rPr>
        <sz val="9"/>
        <rFont val="Arial"/>
        <family val="2"/>
      </rPr>
      <t xml:space="preserve"> BW [kev]</t>
    </r>
  </si>
  <si>
    <r>
      <t>Peaklage</t>
    </r>
    <r>
      <rPr>
        <sz val="9"/>
        <rFont val="Arial"/>
        <family val="2"/>
      </rPr>
      <t xml:space="preserve"> 
[kev]</t>
    </r>
  </si>
  <si>
    <r>
      <t xml:space="preserve">Nulleffekt 
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</si>
  <si>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 xml:space="preserve"> Energiespektrum (Peakabweichung)</t>
  </si>
  <si>
    <r>
      <t>Peakabw.:</t>
    </r>
    <r>
      <rPr>
        <sz val="10"/>
        <rFont val="Arial"/>
        <family val="2"/>
      </rPr>
      <t xml:space="preserve"> BW </t>
    </r>
    <r>
      <rPr>
        <sz val="9"/>
        <rFont val="Arial"/>
        <family val="2"/>
      </rPr>
      <t>[%]</t>
    </r>
  </si>
  <si>
    <r>
      <t xml:space="preserve">Peakabweichung
</t>
    </r>
    <r>
      <rPr>
        <sz val="9"/>
        <rFont val="Arial"/>
        <family val="2"/>
      </rPr>
      <t>[%]</t>
    </r>
  </si>
  <si>
    <t>Abstand und Art der Quelle</t>
  </si>
  <si>
    <t>Halbjährliche Qualitätskontrolle der Ein-Kopf-Gammakamera (planar/SPECT)</t>
  </si>
  <si>
    <t>Ortsauflösung und Linearität</t>
  </si>
  <si>
    <t xml:space="preserve"> Ortsauflösung </t>
  </si>
  <si>
    <t xml:space="preserve"> Bezugswert (BW) = Bilddokumentation der Abnahmeprüfung</t>
  </si>
  <si>
    <t xml:space="preserve"> Reaktionsschwelle (RS) = Toleranzgrenze (RS)</t>
  </si>
  <si>
    <t xml:space="preserve"> TG = 4 mm ohne Kollimator, 6 mm mit Kollimator</t>
  </si>
  <si>
    <t xml:space="preserve"> Linearität</t>
  </si>
  <si>
    <t xml:space="preserve"> BW = Bilddokumentation der Abnahmeprüfung</t>
  </si>
  <si>
    <t xml:space="preserve"> RS = TG; Keine sichtbare Verschlechterung zum BW</t>
  </si>
  <si>
    <t xml:space="preserve"> Messbedingungen und Messgeometrie</t>
  </si>
  <si>
    <t xml:space="preserve"> Nuklid:</t>
  </si>
  <si>
    <t xml:space="preserve"> Punktquelle:</t>
  </si>
  <si>
    <t xml:space="preserve"> Kollimator:</t>
  </si>
  <si>
    <t xml:space="preserve"> Flächenquelle:</t>
  </si>
  <si>
    <t xml:space="preserve"> Analogaufnahme:</t>
  </si>
  <si>
    <t xml:space="preserve"> Lochphantom:</t>
  </si>
  <si>
    <t xml:space="preserve"> Digitalaufnahme:</t>
  </si>
  <si>
    <t xml:space="preserve"> Streifenphantom:</t>
  </si>
  <si>
    <t xml:space="preserve"> Aufnahmematrix:</t>
  </si>
  <si>
    <t>Linearität</t>
  </si>
  <si>
    <r>
      <t xml:space="preserve"> Peaklage </t>
    </r>
    <r>
      <rPr>
        <sz val="9"/>
        <rFont val="Arial"/>
        <family val="2"/>
      </rPr>
      <t>[keV]</t>
    </r>
    <r>
      <rPr>
        <sz val="10"/>
        <rFont val="Arial"/>
        <family val="2"/>
      </rPr>
      <t>:</t>
    </r>
  </si>
  <si>
    <r>
      <t xml:space="preserve"> Energiefenster </t>
    </r>
    <r>
      <rPr>
        <sz val="9"/>
        <rFont val="Arial"/>
        <family val="2"/>
      </rPr>
      <t>[%]</t>
    </r>
    <r>
      <rPr>
        <sz val="10"/>
        <rFont val="Arial"/>
        <family val="2"/>
      </rPr>
      <t>:</t>
    </r>
  </si>
  <si>
    <r>
      <t xml:space="preserve"> Aktivität </t>
    </r>
    <r>
      <rPr>
        <sz val="9"/>
        <rFont val="Arial"/>
        <family val="2"/>
      </rPr>
      <t>[MBq]</t>
    </r>
    <r>
      <rPr>
        <sz val="10"/>
        <rFont val="Arial"/>
        <family val="2"/>
      </rPr>
      <t>:</t>
    </r>
  </si>
  <si>
    <r>
      <t xml:space="preserve">Ortsauflösung
</t>
    </r>
    <r>
      <rPr>
        <sz val="9"/>
        <rFont val="Arial"/>
        <family val="2"/>
      </rPr>
      <t>[mm]</t>
    </r>
  </si>
  <si>
    <t>Halbjährliche Qualitätskontrolle der Ein-Kopf-Gammakamera (SPECT)</t>
  </si>
  <si>
    <t>Rotationszentrum (COR)</t>
  </si>
  <si>
    <t xml:space="preserve"> COR-Offset</t>
  </si>
  <si>
    <t xml:space="preserve"> Bezugswert (BW) = 0 mm mit Offsetkorrektur</t>
  </si>
  <si>
    <t xml:space="preserve"> Reaktionsschwelle (RS) = BW  +1,5 mm oder  = BW + 1 Pixel</t>
  </si>
  <si>
    <t xml:space="preserve"> Nuklideinstellung:</t>
  </si>
  <si>
    <t xml:space="preserve"> Energiefenster [%]:</t>
  </si>
  <si>
    <t xml:space="preserve"> Rotationsradius:</t>
  </si>
  <si>
    <t>Quellenkonfiguration:</t>
  </si>
  <si>
    <t xml:space="preserve"> Datum</t>
  </si>
  <si>
    <r>
      <t xml:space="preserve"> Toleranzgrenze (TG) = 2 mm mit Offsetkorrektur  bzw.  </t>
    </r>
    <r>
      <rPr>
        <i/>
        <sz val="10"/>
        <rFont val="Calibri"/>
        <family val="2"/>
      </rPr>
      <t>≤</t>
    </r>
    <r>
      <rPr>
        <i/>
        <sz val="10"/>
        <rFont val="Arial"/>
        <family val="2"/>
      </rPr>
      <t xml:space="preserve"> 6 mm ohne Offsetkorrektur</t>
    </r>
  </si>
  <si>
    <r>
      <t xml:space="preserve">COR-Offset </t>
    </r>
    <r>
      <rPr>
        <sz val="9"/>
        <rFont val="Arial"/>
        <family val="2"/>
      </rPr>
      <t>[mm bzw. Pixel]</t>
    </r>
  </si>
  <si>
    <t>Nulleffekt und Energiespektrum</t>
  </si>
  <si>
    <t xml:space="preserve"> Nulleffekt und Energiespektrum</t>
  </si>
  <si>
    <r>
      <t xml:space="preserve">  Int. Inhomog.
 </t>
    </r>
    <r>
      <rPr>
        <sz val="9"/>
        <rFont val="Arial"/>
        <family val="2"/>
      </rPr>
      <t>[%]</t>
    </r>
  </si>
  <si>
    <t>Nuklidwahl</t>
  </si>
  <si>
    <t>Tc-99m</t>
  </si>
  <si>
    <t>Hersteller/Service:</t>
  </si>
  <si>
    <t>Hersteller/Service</t>
  </si>
  <si>
    <r>
      <t xml:space="preserve"> </t>
    </r>
    <r>
      <rPr>
        <i/>
        <sz val="10"/>
        <rFont val="Arial"/>
        <family val="2"/>
      </rPr>
      <t>Bezugswert (BW) = Gammaenergie des verwendeten Nuklids</t>
    </r>
  </si>
  <si>
    <t xml:space="preserve"> Integrale Inhomogenität im UFOV (useful field of view)</t>
  </si>
  <si>
    <r>
      <t xml:space="preserve"> </t>
    </r>
    <r>
      <rPr>
        <i/>
        <sz val="10"/>
        <rFont val="Arial"/>
        <family val="2"/>
      </rPr>
      <t>Bezugswert (BW) für die prozentuale Peakabweichung  = 0%</t>
    </r>
  </si>
  <si>
    <r>
      <t xml:space="preserve"> Toleranzgrenze (TG)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50%</t>
    </r>
  </si>
  <si>
    <t xml:space="preserve"> Reaktionsschwelle (RS) = BW ± 5%</t>
  </si>
  <si>
    <t xml:space="preserve"> Toleranzgrenze (TG) = RS = BW ± 5%</t>
  </si>
  <si>
    <r>
      <t xml:space="preserve">Toleranzgrenzen (TG)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10%</t>
    </r>
  </si>
  <si>
    <t xml:space="preserve"> Maximale RS = Toleranzgrenze (TG) = 8%</t>
  </si>
  <si>
    <r>
      <t xml:space="preserve"> Toleranzgrenzen (TG)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10%</t>
    </r>
  </si>
  <si>
    <t xml:space="preserve"> Maximale RS = Toleranzgrenze (TG) = 5%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</si>
</sst>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0.000%"/>
    <numFmt numFmtId="176" formatCode="dd/mm/yy"/>
    <numFmt numFmtId="177" formatCode="mmm\ yyyy"/>
    <numFmt numFmtId="178" formatCode="0.0%"/>
    <numFmt numFmtId="179" formatCode="0.00000"/>
    <numFmt numFmtId="180" formatCode="h:mm"/>
    <numFmt numFmtId="181" formatCode="[$-407]dddd\,\ d\.\ mmmm\ yyyy"/>
    <numFmt numFmtId="182" formatCode="#,##0.0"/>
    <numFmt numFmtId="183" formatCode="mmmm"/>
    <numFmt numFmtId="184" formatCode="mm/dd/yy"/>
    <numFmt numFmtId="185" formatCode="0.0E+00"/>
    <numFmt numFmtId="186" formatCode="0.E+00"/>
    <numFmt numFmtId="187" formatCode="0.000000"/>
    <numFmt numFmtId="188" formatCode="0.0000%"/>
    <numFmt numFmtId="189" formatCode="dd/mm/yy;@"/>
    <numFmt numFmtId="190" formatCode="h:mm:ss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dd/mm/yy\ hh:mm:ss"/>
    <numFmt numFmtId="196" formatCode="d/m/yy;@"/>
    <numFmt numFmtId="197" formatCode="[$-F400]h:mm:ss\ AM/PM"/>
    <numFmt numFmtId="198" formatCode="mmmm\ yy"/>
    <numFmt numFmtId="199" formatCode="yyyy"/>
    <numFmt numFmtId="200" formatCode="h:mm:ss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Tahoma"/>
      <family val="0"/>
    </font>
    <font>
      <i/>
      <sz val="9"/>
      <name val="Arial"/>
      <family val="2"/>
    </font>
    <font>
      <vertAlign val="subscript"/>
      <sz val="10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6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8" fontId="0" fillId="0" borderId="12" xfId="0" applyNumberFormat="1" applyFont="1" applyFill="1" applyBorder="1" applyAlignment="1" applyProtection="1">
      <alignment horizontal="center" vertical="center" shrinkToFit="1"/>
      <protection/>
    </xf>
    <xf numFmtId="17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173" fontId="0" fillId="0" borderId="12" xfId="0" applyNumberFormat="1" applyFont="1" applyBorder="1" applyAlignment="1" applyProtection="1">
      <alignment horizontal="center" vertical="center"/>
      <protection locked="0"/>
    </xf>
    <xf numFmtId="173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3" fontId="0" fillId="0" borderId="17" xfId="0" applyNumberFormat="1" applyFont="1" applyBorder="1" applyAlignment="1" applyProtection="1">
      <alignment horizontal="center" vertical="center"/>
      <protection locked="0"/>
    </xf>
    <xf numFmtId="173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4" fillId="0" borderId="14" xfId="0" applyNumberFormat="1" applyFont="1" applyFill="1" applyBorder="1" applyAlignment="1" applyProtection="1">
      <alignment horizontal="center" vertical="center"/>
      <protection locked="0"/>
    </xf>
    <xf numFmtId="176" fontId="34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176" fontId="34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locked="0"/>
    </xf>
    <xf numFmtId="0" fontId="3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6" fontId="34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34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34" xfId="0" applyFont="1" applyFill="1" applyBorder="1" applyAlignment="1" applyProtection="1">
      <alignment horizontal="center" vertical="center"/>
      <protection locked="0"/>
    </xf>
    <xf numFmtId="0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2" fontId="34" fillId="0" borderId="12" xfId="0" applyNumberFormat="1" applyFont="1" applyFill="1" applyBorder="1" applyAlignment="1" applyProtection="1">
      <alignment horizontal="center" vertical="center"/>
      <protection locked="0"/>
    </xf>
    <xf numFmtId="2" fontId="34" fillId="0" borderId="34" xfId="0" applyNumberFormat="1" applyFont="1" applyFill="1" applyBorder="1" applyAlignment="1" applyProtection="1">
      <alignment horizontal="center" vertical="center"/>
      <protection locked="0"/>
    </xf>
    <xf numFmtId="178" fontId="0" fillId="0" borderId="34" xfId="0" applyNumberFormat="1" applyFont="1" applyFill="1" applyBorder="1" applyAlignment="1" applyProtection="1">
      <alignment horizontal="center" vertical="center" shrinkToFit="1"/>
      <protection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0" xfId="57" applyFont="1" applyBorder="1" applyAlignment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vertical="center"/>
    </xf>
    <xf numFmtId="0" fontId="23" fillId="0" borderId="36" xfId="57" applyFont="1" applyBorder="1" applyAlignment="1">
      <alignment vertical="center"/>
      <protection/>
    </xf>
    <xf numFmtId="0" fontId="0" fillId="0" borderId="37" xfId="0" applyBorder="1" applyAlignment="1">
      <alignment vertical="center"/>
    </xf>
    <xf numFmtId="0" fontId="0" fillId="0" borderId="27" xfId="57" applyFont="1" applyBorder="1" applyAlignment="1">
      <alignment horizontal="center" vertical="center"/>
      <protection/>
    </xf>
    <xf numFmtId="0" fontId="0" fillId="0" borderId="38" xfId="57" applyFont="1" applyBorder="1" applyAlignment="1">
      <alignment horizontal="center" vertical="center"/>
      <protection/>
    </xf>
    <xf numFmtId="0" fontId="0" fillId="0" borderId="25" xfId="57" applyFont="1" applyBorder="1" applyAlignment="1">
      <alignment horizontal="center" vertical="center"/>
      <protection/>
    </xf>
    <xf numFmtId="0" fontId="0" fillId="0" borderId="39" xfId="57" applyFont="1" applyBorder="1" applyAlignment="1">
      <alignment horizontal="center"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36" xfId="0" applyNumberFormat="1" applyBorder="1" applyAlignment="1" applyProtection="1">
      <alignment horizontal="center" vertical="center"/>
      <protection locked="0"/>
    </xf>
    <xf numFmtId="176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3" xfId="57" applyFont="1" applyBorder="1" applyAlignment="1" applyProtection="1">
      <alignment horizontal="center" vertical="center"/>
      <protection locked="0"/>
    </xf>
    <xf numFmtId="0" fontId="0" fillId="0" borderId="44" xfId="57" applyBorder="1" applyAlignment="1" applyProtection="1">
      <alignment horizontal="center" vertical="center"/>
      <protection locked="0"/>
    </xf>
    <xf numFmtId="0" fontId="0" fillId="0" borderId="44" xfId="57" applyFont="1" applyBorder="1" applyAlignment="1" applyProtection="1">
      <alignment horizontal="center" vertical="center"/>
      <protection locked="0"/>
    </xf>
    <xf numFmtId="0" fontId="0" fillId="0" borderId="45" xfId="57" applyBorder="1" applyAlignment="1" applyProtection="1">
      <alignment horizontal="center" vertical="center"/>
      <protection locked="0"/>
    </xf>
    <xf numFmtId="0" fontId="0" fillId="0" borderId="46" xfId="57" applyFont="1" applyBorder="1" applyAlignment="1" applyProtection="1">
      <alignment horizontal="center" vertical="center"/>
      <protection locked="0"/>
    </xf>
    <xf numFmtId="0" fontId="0" fillId="0" borderId="47" xfId="57" applyBorder="1" applyAlignment="1" applyProtection="1">
      <alignment horizontal="center" vertical="center"/>
      <protection locked="0"/>
    </xf>
    <xf numFmtId="0" fontId="0" fillId="0" borderId="28" xfId="57" applyBorder="1" applyAlignment="1" applyProtection="1">
      <alignment horizontal="center" vertical="center"/>
      <protection locked="0"/>
    </xf>
    <xf numFmtId="0" fontId="0" fillId="0" borderId="26" xfId="57" applyBorder="1" applyAlignment="1" applyProtection="1">
      <alignment horizontal="center" vertical="center"/>
      <protection locked="0"/>
    </xf>
    <xf numFmtId="0" fontId="0" fillId="0" borderId="37" xfId="57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89" fontId="0" fillId="0" borderId="21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89" fontId="0" fillId="0" borderId="13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89" fontId="0" fillId="0" borderId="10" xfId="0" applyNumberFormat="1" applyBorder="1" applyAlignment="1" applyProtection="1">
      <alignment horizontal="center" vertical="center"/>
      <protection locked="0"/>
    </xf>
    <xf numFmtId="173" fontId="0" fillId="0" borderId="27" xfId="0" applyNumberFormat="1" applyFont="1" applyBorder="1" applyAlignment="1" applyProtection="1">
      <alignment horizontal="center" vertical="center"/>
      <protection locked="0"/>
    </xf>
    <xf numFmtId="173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5" xfId="0" applyNumberFormat="1" applyFont="1" applyBorder="1" applyAlignment="1" applyProtection="1">
      <alignment horizontal="center" vertical="center"/>
      <protection/>
    </xf>
    <xf numFmtId="173" fontId="0" fillId="0" borderId="39" xfId="0" applyNumberFormat="1" applyFont="1" applyBorder="1" applyAlignment="1" applyProtection="1">
      <alignment horizontal="center" vertical="center"/>
      <protection locked="0"/>
    </xf>
    <xf numFmtId="173" fontId="0" fillId="0" borderId="17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Alignment="1">
      <alignment vertical="center"/>
    </xf>
    <xf numFmtId="0" fontId="0" fillId="0" borderId="37" xfId="0" applyBorder="1" applyAlignment="1" applyProtection="1">
      <alignment horizontal="center" vertical="center" wrapText="1"/>
      <protection locked="0"/>
    </xf>
    <xf numFmtId="0" fontId="21" fillId="0" borderId="48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center" vertical="center"/>
      <protection/>
    </xf>
    <xf numFmtId="0" fontId="36" fillId="0" borderId="24" xfId="0" applyFont="1" applyFill="1" applyBorder="1" applyAlignment="1" applyProtection="1">
      <alignment horizontal="center" vertical="center"/>
      <protection/>
    </xf>
    <xf numFmtId="0" fontId="36" fillId="0" borderId="51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41" xfId="0" applyFont="1" applyBorder="1" applyAlignment="1" applyProtection="1">
      <alignment vertical="center"/>
      <protection/>
    </xf>
    <xf numFmtId="0" fontId="23" fillId="0" borderId="55" xfId="0" applyFont="1" applyBorder="1" applyAlignment="1" applyProtection="1">
      <alignment vertical="center"/>
      <protection/>
    </xf>
    <xf numFmtId="0" fontId="23" fillId="0" borderId="56" xfId="0" applyFont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21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21" fillId="0" borderId="6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2" fontId="0" fillId="0" borderId="36" xfId="0" applyNumberFormat="1" applyBorder="1" applyAlignment="1" applyProtection="1">
      <alignment horizontal="center" vertical="center"/>
      <protection/>
    </xf>
    <xf numFmtId="2" fontId="0" fillId="0" borderId="47" xfId="0" applyNumberFormat="1" applyBorder="1" applyAlignment="1">
      <alignment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5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 vertical="center"/>
      <protection/>
    </xf>
    <xf numFmtId="0" fontId="23" fillId="0" borderId="51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0" fillId="0" borderId="4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NumberFormat="1" applyBorder="1" applyAlignment="1" applyProtection="1">
      <alignment horizontal="center" vertical="center" shrinkToFit="1"/>
      <protection locked="0"/>
    </xf>
    <xf numFmtId="0" fontId="0" fillId="0" borderId="46" xfId="0" applyNumberFormat="1" applyBorder="1" applyAlignment="1" applyProtection="1">
      <alignment vertical="center" shrinkToFi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vertical="center"/>
      <protection/>
    </xf>
    <xf numFmtId="0" fontId="25" fillId="0" borderId="59" xfId="0" applyFont="1" applyBorder="1" applyAlignment="1" applyProtection="1">
      <alignment vertical="center"/>
      <protection/>
    </xf>
    <xf numFmtId="0" fontId="23" fillId="0" borderId="66" xfId="0" applyFont="1" applyBorder="1" applyAlignment="1" applyProtection="1">
      <alignment vertical="center"/>
      <protection/>
    </xf>
    <xf numFmtId="0" fontId="23" fillId="0" borderId="67" xfId="0" applyFont="1" applyBorder="1" applyAlignment="1" applyProtection="1">
      <alignment vertical="center"/>
      <protection/>
    </xf>
    <xf numFmtId="0" fontId="21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23" fillId="0" borderId="25" xfId="0" applyFont="1" applyBorder="1" applyAlignment="1" applyProtection="1">
      <alignment vertical="center"/>
      <protection/>
    </xf>
    <xf numFmtId="0" fontId="0" fillId="0" borderId="4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63" xfId="0" applyNumberFormat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0" fontId="21" fillId="0" borderId="48" xfId="0" applyFont="1" applyFill="1" applyBorder="1" applyAlignment="1" applyProtection="1">
      <alignment horizontal="center" vertical="center" wrapText="1"/>
      <protection locked="0"/>
    </xf>
    <xf numFmtId="0" fontId="21" fillId="0" borderId="60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NumberFormat="1" applyBorder="1" applyAlignment="1" applyProtection="1">
      <alignment horizontal="center" vertical="center" shrinkToFit="1"/>
      <protection locked="0"/>
    </xf>
    <xf numFmtId="0" fontId="0" fillId="0" borderId="45" xfId="0" applyNumberForma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0" fontId="0" fillId="0" borderId="54" xfId="0" applyFont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21" fillId="0" borderId="19" xfId="57" applyFont="1" applyBorder="1" applyAlignment="1">
      <alignment vertical="center"/>
      <protection/>
    </xf>
    <xf numFmtId="0" fontId="0" fillId="0" borderId="58" xfId="57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0" fillId="0" borderId="38" xfId="5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3" fillId="0" borderId="20" xfId="57" applyFont="1" applyBorder="1" applyAlignment="1">
      <alignment vertical="center"/>
      <protection/>
    </xf>
    <xf numFmtId="0" fontId="23" fillId="0" borderId="41" xfId="57" applyFont="1" applyBorder="1" applyAlignment="1">
      <alignment vertical="center"/>
      <protection/>
    </xf>
    <xf numFmtId="0" fontId="23" fillId="0" borderId="26" xfId="57" applyFont="1" applyBorder="1" applyAlignment="1">
      <alignment vertical="center"/>
      <protection/>
    </xf>
    <xf numFmtId="0" fontId="23" fillId="0" borderId="23" xfId="57" applyFont="1" applyBorder="1" applyAlignment="1">
      <alignment vertical="center"/>
      <protection/>
    </xf>
    <xf numFmtId="0" fontId="23" fillId="0" borderId="35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0" fillId="0" borderId="70" xfId="57" applyFont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2" xfId="57" applyFont="1" applyBorder="1" applyAlignment="1">
      <alignment horizontal="center" vertical="center"/>
      <protection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27" xfId="57" applyFont="1" applyBorder="1" applyAlignment="1">
      <alignment horizontal="center" vertical="center"/>
      <protection/>
    </xf>
    <xf numFmtId="0" fontId="23" fillId="0" borderId="36" xfId="57" applyFont="1" applyBorder="1" applyAlignment="1">
      <alignment vertical="center"/>
      <protection/>
    </xf>
    <xf numFmtId="0" fontId="23" fillId="0" borderId="35" xfId="57" applyFont="1" applyBorder="1" applyAlignment="1">
      <alignment vertical="center"/>
      <protection/>
    </xf>
    <xf numFmtId="0" fontId="23" fillId="0" borderId="37" xfId="57" applyFont="1" applyBorder="1" applyAlignment="1">
      <alignment vertical="center"/>
      <protection/>
    </xf>
    <xf numFmtId="0" fontId="0" fillId="0" borderId="72" xfId="57" applyFont="1" applyBorder="1" applyAlignment="1">
      <alignment horizontal="left" vertical="center"/>
      <protection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0" xfId="57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33" xfId="57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57" applyFont="1" applyBorder="1" applyAlignment="1">
      <alignment horizontal="center" vertical="center"/>
      <protection/>
    </xf>
    <xf numFmtId="0" fontId="0" fillId="0" borderId="39" xfId="57" applyFont="1" applyBorder="1" applyAlignment="1">
      <alignment horizontal="center" vertical="center"/>
      <protection/>
    </xf>
    <xf numFmtId="0" fontId="21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vertical="center"/>
      <protection/>
    </xf>
    <xf numFmtId="0" fontId="23" fillId="0" borderId="59" xfId="0" applyFont="1" applyBorder="1" applyAlignment="1" applyProtection="1">
      <alignment vertical="center"/>
      <protection/>
    </xf>
    <xf numFmtId="0" fontId="23" fillId="0" borderId="75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1" fillId="0" borderId="58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1" fillId="0" borderId="58" xfId="0" applyFont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0" fontId="21" fillId="0" borderId="48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53" xfId="0" applyFont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1" fillId="0" borderId="65" xfId="0" applyFont="1" applyFill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23" fillId="0" borderId="46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1" fillId="0" borderId="41" xfId="57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_ÄSQSBAktivimeterForm" xfId="42"/>
    <cellStyle name="Comma_ÄSQSBAktivimeterForm" xfId="43"/>
    <cellStyle name="Currency [0]_ÄSQSBAktivimeterForm" xfId="44"/>
    <cellStyle name="Currency_ÄSQSBAktivimeterForm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Neutral" xfId="53"/>
    <cellStyle name="Notiz" xfId="54"/>
    <cellStyle name="Percent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3">
    <dxf>
      <border>
        <bottom style="thin">
          <color rgb="FF000000"/>
        </bottom>
      </border>
    </dxf>
    <dxf>
      <border>
        <top style="thin">
          <color rgb="FF000000"/>
        </top>
      </border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9">
      <selection activeCell="A23" sqref="A23:A44"/>
    </sheetView>
  </sheetViews>
  <sheetFormatPr defaultColWidth="11.421875" defaultRowHeight="12.75"/>
  <cols>
    <col min="1" max="1" width="12.140625" style="26" customWidth="1"/>
    <col min="2" max="2" width="17.140625" style="26" customWidth="1"/>
    <col min="3" max="3" width="16.421875" style="26" customWidth="1"/>
    <col min="4" max="4" width="18.7109375" style="26" customWidth="1"/>
    <col min="5" max="5" width="17.140625" style="26" customWidth="1"/>
    <col min="6" max="6" width="12.57421875" style="73" customWidth="1"/>
    <col min="7" max="7" width="11.7109375" style="0" customWidth="1"/>
  </cols>
  <sheetData>
    <row r="1" spans="1:6" s="26" customFormat="1" ht="16.5" customHeight="1">
      <c r="A1" s="154" t="s">
        <v>28</v>
      </c>
      <c r="B1" s="155"/>
      <c r="C1" s="155"/>
      <c r="D1" s="155"/>
      <c r="E1" s="155"/>
      <c r="F1" s="156"/>
    </row>
    <row r="2" spans="1:6" s="27" customFormat="1" ht="16.5" customHeight="1" thickBot="1">
      <c r="A2" s="157" t="s">
        <v>91</v>
      </c>
      <c r="B2" s="147"/>
      <c r="C2" s="147"/>
      <c r="D2" s="147"/>
      <c r="E2" s="147"/>
      <c r="F2" s="148"/>
    </row>
    <row r="3" spans="1:6" s="27" customFormat="1" ht="27.75" customHeight="1">
      <c r="A3" s="28" t="s">
        <v>5</v>
      </c>
      <c r="B3" s="177"/>
      <c r="C3" s="178"/>
      <c r="D3" s="179"/>
      <c r="E3" s="25" t="s">
        <v>0</v>
      </c>
      <c r="F3" s="29"/>
    </row>
    <row r="4" spans="1:8" s="27" customFormat="1" ht="27.75" customHeight="1" thickBot="1">
      <c r="A4" s="30" t="s">
        <v>6</v>
      </c>
      <c r="B4" s="180"/>
      <c r="C4" s="181"/>
      <c r="D4" s="31" t="s">
        <v>96</v>
      </c>
      <c r="E4" s="149"/>
      <c r="F4" s="143"/>
      <c r="H4" s="142"/>
    </row>
    <row r="5" spans="1:6" s="27" customFormat="1" ht="16.5" customHeight="1">
      <c r="A5" s="168" t="s">
        <v>29</v>
      </c>
      <c r="B5" s="166"/>
      <c r="C5" s="166"/>
      <c r="D5" s="166"/>
      <c r="E5" s="166"/>
      <c r="F5" s="167"/>
    </row>
    <row r="6" spans="1:7" s="27" customFormat="1" ht="16.5" customHeight="1">
      <c r="A6" s="158" t="s">
        <v>36</v>
      </c>
      <c r="B6" s="159"/>
      <c r="C6" s="159"/>
      <c r="D6" s="159"/>
      <c r="E6" s="159"/>
      <c r="F6" s="169"/>
      <c r="G6" s="48"/>
    </row>
    <row r="7" spans="1:7" s="27" customFormat="1" ht="16.5" customHeight="1">
      <c r="A7" s="158" t="s">
        <v>37</v>
      </c>
      <c r="B7" s="159"/>
      <c r="C7" s="159"/>
      <c r="D7" s="170" t="s">
        <v>101</v>
      </c>
      <c r="E7" s="159"/>
      <c r="F7" s="169"/>
      <c r="G7" s="48"/>
    </row>
    <row r="8" spans="1:7" s="27" customFormat="1" ht="16.5" customHeight="1">
      <c r="A8" s="158" t="s">
        <v>30</v>
      </c>
      <c r="B8" s="159"/>
      <c r="C8" s="159"/>
      <c r="D8" s="160"/>
      <c r="E8" s="160"/>
      <c r="F8" s="161"/>
      <c r="G8" s="48"/>
    </row>
    <row r="9" spans="1:7" s="27" customFormat="1" ht="16.5" customHeight="1">
      <c r="A9" s="32" t="s">
        <v>94</v>
      </c>
      <c r="B9" s="49" t="s">
        <v>1</v>
      </c>
      <c r="C9" s="49" t="s">
        <v>38</v>
      </c>
      <c r="D9" s="35" t="s">
        <v>39</v>
      </c>
      <c r="E9" s="33" t="s">
        <v>40</v>
      </c>
      <c r="F9" s="50" t="s">
        <v>41</v>
      </c>
      <c r="G9" s="48"/>
    </row>
    <row r="10" spans="1:7" s="27" customFormat="1" ht="16.5" customHeight="1">
      <c r="A10" s="171" t="s">
        <v>95</v>
      </c>
      <c r="B10" s="51"/>
      <c r="C10" s="52"/>
      <c r="D10" s="79"/>
      <c r="E10" s="80">
        <f>IF($D10="","",0.8*$D10)</f>
      </c>
      <c r="F10" s="81">
        <f>IF($D10="","",1.2*$D10)</f>
      </c>
      <c r="G10" s="48"/>
    </row>
    <row r="11" spans="1:7" s="27" customFormat="1" ht="16.5" customHeight="1">
      <c r="A11" s="172"/>
      <c r="B11" s="51"/>
      <c r="C11" s="38"/>
      <c r="D11" s="82"/>
      <c r="E11" s="80">
        <f>IF($D11="","",0.8*$D11)</f>
      </c>
      <c r="F11" s="81">
        <f>IF($D11="","",1.2*$D11)</f>
      </c>
      <c r="G11" s="48"/>
    </row>
    <row r="12" spans="1:6" s="27" customFormat="1" ht="16.5" customHeight="1" thickBot="1">
      <c r="A12" s="173"/>
      <c r="B12" s="20"/>
      <c r="C12" s="20"/>
      <c r="D12" s="83"/>
      <c r="E12" s="84">
        <f>IF($D12="","",0.8*$D12)</f>
      </c>
      <c r="F12" s="85">
        <f>IF($D12="","",1.2*$D12)</f>
      </c>
    </row>
    <row r="13" spans="1:6" s="27" customFormat="1" ht="16.5" customHeight="1">
      <c r="A13" s="165" t="s">
        <v>47</v>
      </c>
      <c r="B13" s="166"/>
      <c r="C13" s="166"/>
      <c r="D13" s="166"/>
      <c r="E13" s="166"/>
      <c r="F13" s="167"/>
    </row>
    <row r="14" spans="1:6" s="27" customFormat="1" ht="16.5" customHeight="1">
      <c r="A14" s="182" t="s">
        <v>98</v>
      </c>
      <c r="B14" s="159"/>
      <c r="C14" s="159"/>
      <c r="D14" s="159"/>
      <c r="E14" s="159"/>
      <c r="F14" s="169"/>
    </row>
    <row r="15" spans="1:6" s="27" customFormat="1" ht="16.5" customHeight="1">
      <c r="A15" s="153" t="s">
        <v>102</v>
      </c>
      <c r="B15" s="159"/>
      <c r="C15" s="159"/>
      <c r="D15" s="152" t="s">
        <v>103</v>
      </c>
      <c r="E15" s="160"/>
      <c r="F15" s="161"/>
    </row>
    <row r="16" spans="1:6" s="27" customFormat="1" ht="16.5" customHeight="1">
      <c r="A16" s="32" t="s">
        <v>4</v>
      </c>
      <c r="B16" s="33" t="s">
        <v>32</v>
      </c>
      <c r="C16" s="34" t="s">
        <v>33</v>
      </c>
      <c r="D16" s="35" t="s">
        <v>48</v>
      </c>
      <c r="E16" s="33" t="s">
        <v>42</v>
      </c>
      <c r="F16" s="36" t="s">
        <v>43</v>
      </c>
    </row>
    <row r="17" spans="1:6" s="27" customFormat="1" ht="16.5" customHeight="1">
      <c r="A17" s="37"/>
      <c r="B17" s="38"/>
      <c r="C17" s="39"/>
      <c r="D17" s="136"/>
      <c r="E17" s="137">
        <f>IF($D17="","",0.95*$D17)</f>
      </c>
      <c r="F17" s="138">
        <f>IF($D17="","",1.05*$D17)</f>
      </c>
    </row>
    <row r="18" spans="1:6" s="27" customFormat="1" ht="16.5" customHeight="1">
      <c r="A18" s="37"/>
      <c r="B18" s="38"/>
      <c r="C18" s="39"/>
      <c r="D18" s="136"/>
      <c r="E18" s="137">
        <f>IF($D18="","",0.95*$D18)</f>
      </c>
      <c r="F18" s="138">
        <f>IF($D18="","",1.05*$D18)</f>
      </c>
    </row>
    <row r="19" spans="1:6" s="27" customFormat="1" ht="16.5" customHeight="1" thickBot="1">
      <c r="A19" s="43"/>
      <c r="B19" s="44"/>
      <c r="C19" s="45"/>
      <c r="D19" s="139"/>
      <c r="E19" s="140">
        <f>IF($D19="","",0.95*$D19)</f>
      </c>
      <c r="F19" s="141">
        <f>IF($D19="","",1.05*$D19)</f>
      </c>
    </row>
    <row r="20" spans="1:6" s="27" customFormat="1" ht="16.5" customHeight="1" thickBot="1">
      <c r="A20" s="162"/>
      <c r="B20" s="163"/>
      <c r="C20" s="163"/>
      <c r="D20" s="163"/>
      <c r="E20" s="163"/>
      <c r="F20" s="164"/>
    </row>
    <row r="21" spans="1:6" s="27" customFormat="1" ht="16.5" customHeight="1">
      <c r="A21" s="144" t="s">
        <v>31</v>
      </c>
      <c r="B21" s="150" t="s">
        <v>1</v>
      </c>
      <c r="C21" s="150" t="s">
        <v>50</v>
      </c>
      <c r="D21" s="150" t="s">
        <v>49</v>
      </c>
      <c r="E21" s="146" t="s">
        <v>2</v>
      </c>
      <c r="F21" s="175" t="s">
        <v>3</v>
      </c>
    </row>
    <row r="22" spans="1:6" s="27" customFormat="1" ht="16.5" customHeight="1" thickBot="1">
      <c r="A22" s="145"/>
      <c r="B22" s="174"/>
      <c r="C22" s="151"/>
      <c r="D22" s="151"/>
      <c r="E22" s="174"/>
      <c r="F22" s="176"/>
    </row>
    <row r="23" spans="1:6" s="27" customFormat="1" ht="16.5" customHeight="1">
      <c r="A23" s="53"/>
      <c r="B23" s="74"/>
      <c r="C23" s="75"/>
      <c r="D23" s="55"/>
      <c r="E23" s="57"/>
      <c r="F23" s="58"/>
    </row>
    <row r="24" spans="1:6" s="27" customFormat="1" ht="16.5" customHeight="1">
      <c r="A24" s="59"/>
      <c r="B24" s="60"/>
      <c r="C24" s="76"/>
      <c r="D24" s="52"/>
      <c r="E24" s="62"/>
      <c r="F24" s="63"/>
    </row>
    <row r="25" spans="1:6" s="27" customFormat="1" ht="16.5" customHeight="1">
      <c r="A25" s="59"/>
      <c r="B25" s="60"/>
      <c r="C25" s="76"/>
      <c r="D25" s="52"/>
      <c r="E25" s="62"/>
      <c r="F25" s="63"/>
    </row>
    <row r="26" spans="1:6" s="27" customFormat="1" ht="16.5" customHeight="1">
      <c r="A26" s="59"/>
      <c r="B26" s="60"/>
      <c r="C26" s="76"/>
      <c r="D26" s="52"/>
      <c r="E26" s="62"/>
      <c r="F26" s="63"/>
    </row>
    <row r="27" spans="1:6" s="27" customFormat="1" ht="16.5" customHeight="1">
      <c r="A27" s="59"/>
      <c r="B27" s="60"/>
      <c r="C27" s="76"/>
      <c r="D27" s="52"/>
      <c r="E27" s="62"/>
      <c r="F27" s="63"/>
    </row>
    <row r="28" spans="1:6" s="27" customFormat="1" ht="16.5" customHeight="1">
      <c r="A28" s="59"/>
      <c r="B28" s="60"/>
      <c r="C28" s="76"/>
      <c r="D28" s="52"/>
      <c r="E28" s="62"/>
      <c r="F28" s="63"/>
    </row>
    <row r="29" spans="1:6" s="27" customFormat="1" ht="16.5" customHeight="1">
      <c r="A29" s="59"/>
      <c r="B29" s="60"/>
      <c r="C29" s="76"/>
      <c r="D29" s="52"/>
      <c r="E29" s="62"/>
      <c r="F29" s="63"/>
    </row>
    <row r="30" spans="1:6" s="27" customFormat="1" ht="16.5" customHeight="1">
      <c r="A30" s="59"/>
      <c r="B30" s="60"/>
      <c r="C30" s="76"/>
      <c r="D30" s="52"/>
      <c r="E30" s="62"/>
      <c r="F30" s="63"/>
    </row>
    <row r="31" spans="1:6" s="27" customFormat="1" ht="16.5" customHeight="1">
      <c r="A31" s="59"/>
      <c r="B31" s="60"/>
      <c r="C31" s="76"/>
      <c r="D31" s="52"/>
      <c r="E31" s="62"/>
      <c r="F31" s="63"/>
    </row>
    <row r="32" spans="1:6" s="27" customFormat="1" ht="16.5" customHeight="1">
      <c r="A32" s="59"/>
      <c r="B32" s="60"/>
      <c r="C32" s="76"/>
      <c r="D32" s="52"/>
      <c r="E32" s="62"/>
      <c r="F32" s="63"/>
    </row>
    <row r="33" spans="1:6" s="27" customFormat="1" ht="16.5" customHeight="1">
      <c r="A33" s="59"/>
      <c r="B33" s="60"/>
      <c r="C33" s="76"/>
      <c r="D33" s="52"/>
      <c r="E33" s="62"/>
      <c r="F33" s="63"/>
    </row>
    <row r="34" spans="1:6" s="27" customFormat="1" ht="16.5" customHeight="1">
      <c r="A34" s="59"/>
      <c r="B34" s="60"/>
      <c r="C34" s="76"/>
      <c r="D34" s="52"/>
      <c r="E34" s="62"/>
      <c r="F34" s="63"/>
    </row>
    <row r="35" spans="1:6" s="27" customFormat="1" ht="16.5" customHeight="1">
      <c r="A35" s="59"/>
      <c r="B35" s="60"/>
      <c r="C35" s="76"/>
      <c r="D35" s="52"/>
      <c r="E35" s="62"/>
      <c r="F35" s="63"/>
    </row>
    <row r="36" spans="1:6" s="27" customFormat="1" ht="16.5" customHeight="1">
      <c r="A36" s="59"/>
      <c r="B36" s="60"/>
      <c r="C36" s="76"/>
      <c r="D36" s="52"/>
      <c r="E36" s="62"/>
      <c r="F36" s="63"/>
    </row>
    <row r="37" spans="1:6" s="27" customFormat="1" ht="16.5" customHeight="1">
      <c r="A37" s="59"/>
      <c r="B37" s="60"/>
      <c r="C37" s="76"/>
      <c r="D37" s="52"/>
      <c r="E37" s="62"/>
      <c r="F37" s="63"/>
    </row>
    <row r="38" spans="1:6" s="27" customFormat="1" ht="16.5" customHeight="1">
      <c r="A38" s="59"/>
      <c r="B38" s="60"/>
      <c r="C38" s="76"/>
      <c r="D38" s="52"/>
      <c r="E38" s="62"/>
      <c r="F38" s="63"/>
    </row>
    <row r="39" spans="1:6" s="27" customFormat="1" ht="16.5" customHeight="1">
      <c r="A39" s="59"/>
      <c r="B39" s="60"/>
      <c r="C39" s="76"/>
      <c r="D39" s="52"/>
      <c r="E39" s="62"/>
      <c r="F39" s="63"/>
    </row>
    <row r="40" spans="1:6" s="27" customFormat="1" ht="16.5" customHeight="1">
      <c r="A40" s="59"/>
      <c r="B40" s="60"/>
      <c r="C40" s="76"/>
      <c r="D40" s="52"/>
      <c r="E40" s="62"/>
      <c r="F40" s="63"/>
    </row>
    <row r="41" spans="1:6" s="27" customFormat="1" ht="16.5" customHeight="1">
      <c r="A41" s="59"/>
      <c r="B41" s="60"/>
      <c r="C41" s="76"/>
      <c r="D41" s="52"/>
      <c r="E41" s="62"/>
      <c r="F41" s="63"/>
    </row>
    <row r="42" spans="1:6" s="27" customFormat="1" ht="16.5" customHeight="1">
      <c r="A42" s="59"/>
      <c r="B42" s="60"/>
      <c r="C42" s="76"/>
      <c r="D42" s="52"/>
      <c r="E42" s="62"/>
      <c r="F42" s="63"/>
    </row>
    <row r="43" spans="1:6" s="27" customFormat="1" ht="16.5" customHeight="1">
      <c r="A43" s="59"/>
      <c r="B43" s="60"/>
      <c r="C43" s="76"/>
      <c r="D43" s="52"/>
      <c r="E43" s="62"/>
      <c r="F43" s="63"/>
    </row>
    <row r="44" spans="1:6" s="27" customFormat="1" ht="16.5" customHeight="1">
      <c r="A44" s="59"/>
      <c r="B44" s="60"/>
      <c r="C44" s="76"/>
      <c r="D44" s="52"/>
      <c r="E44" s="62"/>
      <c r="F44" s="63"/>
    </row>
    <row r="45" spans="1:6" s="27" customFormat="1" ht="16.5" customHeight="1" thickBot="1">
      <c r="A45" s="64">
        <f>IF(A44="","",IF(MONTH(A44+IF(WEEKDAY(A44,2)&gt;4,3,1))&lt;&gt;MONTH(A44),"",A44+IF(WEEKDAY(A44,2)&gt;4,3,1)))</f>
      </c>
      <c r="B45" s="65"/>
      <c r="C45" s="77"/>
      <c r="D45" s="66"/>
      <c r="E45" s="68"/>
      <c r="F45" s="69"/>
    </row>
    <row r="46" spans="1:6" s="27" customFormat="1" ht="16.5" customHeight="1">
      <c r="A46" s="48"/>
      <c r="B46" s="48"/>
      <c r="C46" s="48"/>
      <c r="D46" s="48"/>
      <c r="E46" s="48"/>
      <c r="F46" s="70"/>
    </row>
    <row r="47" spans="1:6" ht="16.5" customHeight="1">
      <c r="A47" s="71"/>
      <c r="B47" s="71"/>
      <c r="C47" s="71"/>
      <c r="D47" s="71"/>
      <c r="E47" s="71"/>
      <c r="F47" s="72"/>
    </row>
    <row r="48" spans="1:6" ht="16.5" customHeight="1">
      <c r="A48" s="71"/>
      <c r="B48" s="71"/>
      <c r="C48" s="71"/>
      <c r="D48" s="71"/>
      <c r="E48" s="71"/>
      <c r="F48" s="72"/>
    </row>
    <row r="49" ht="16.5" customHeight="1"/>
  </sheetData>
  <sheetProtection sheet="1" objects="1" scenarios="1"/>
  <mergeCells count="22">
    <mergeCell ref="A1:F1"/>
    <mergeCell ref="A2:F2"/>
    <mergeCell ref="E4:F4"/>
    <mergeCell ref="A21:A22"/>
    <mergeCell ref="E21:E22"/>
    <mergeCell ref="F21:F22"/>
    <mergeCell ref="B21:B22"/>
    <mergeCell ref="B3:D3"/>
    <mergeCell ref="B4:C4"/>
    <mergeCell ref="A14:F14"/>
    <mergeCell ref="D21:D22"/>
    <mergeCell ref="C21:C22"/>
    <mergeCell ref="D15:F15"/>
    <mergeCell ref="A15:C15"/>
    <mergeCell ref="A8:F8"/>
    <mergeCell ref="A20:F20"/>
    <mergeCell ref="A13:F13"/>
    <mergeCell ref="A5:F5"/>
    <mergeCell ref="A6:F6"/>
    <mergeCell ref="A7:C7"/>
    <mergeCell ref="D7:F7"/>
    <mergeCell ref="A10:A12"/>
  </mergeCells>
  <conditionalFormatting sqref="A24:A45">
    <cfRule type="expression" priority="1" dxfId="0" stopIfTrue="1">
      <formula>($A25-$A24&gt;1)</formula>
    </cfRule>
    <cfRule type="expression" priority="2" dxfId="1" stopIfTrue="1">
      <formula>($A24="")</formula>
    </cfRule>
  </conditionalFormatting>
  <conditionalFormatting sqref="A23">
    <cfRule type="expression" priority="3" dxfId="0" stopIfTrue="1">
      <formula>($A24-$A23&gt;1)</formula>
    </cfRule>
  </conditionalFormatting>
  <printOptions/>
  <pageMargins left="0.7086614173228347" right="0.31496062992125984" top="0.3937007874015748" bottom="0.5905511811023623" header="0.31496062992125984" footer="0.31496062992125984"/>
  <pageSetup horizontalDpi="300" verticalDpi="300" orientation="portrait" paperSize="9" r:id="rId3"/>
  <headerFooter alignWithMargins="0">
    <oddFooter>&amp;L&amp;F: &amp;A&amp;RStand: Juli 2015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1">
      <selection activeCell="A23" sqref="A23:A44"/>
    </sheetView>
  </sheetViews>
  <sheetFormatPr defaultColWidth="11.421875" defaultRowHeight="12.75"/>
  <cols>
    <col min="1" max="1" width="12.140625" style="26" customWidth="1"/>
    <col min="2" max="2" width="17.140625" style="26" customWidth="1"/>
    <col min="3" max="3" width="17.28125" style="26" customWidth="1"/>
    <col min="4" max="4" width="18.00390625" style="26" customWidth="1"/>
    <col min="5" max="5" width="17.140625" style="26" customWidth="1"/>
    <col min="6" max="6" width="12.57421875" style="73" customWidth="1"/>
    <col min="7" max="7" width="11.7109375" style="0" customWidth="1"/>
  </cols>
  <sheetData>
    <row r="1" spans="1:6" s="26" customFormat="1" ht="16.5" customHeight="1">
      <c r="A1" s="154" t="s">
        <v>28</v>
      </c>
      <c r="B1" s="155"/>
      <c r="C1" s="155"/>
      <c r="D1" s="155"/>
      <c r="E1" s="155"/>
      <c r="F1" s="156"/>
    </row>
    <row r="2" spans="1:6" s="27" customFormat="1" ht="16.5" customHeight="1" thickBot="1">
      <c r="A2" s="157" t="s">
        <v>92</v>
      </c>
      <c r="B2" s="147"/>
      <c r="C2" s="147"/>
      <c r="D2" s="147"/>
      <c r="E2" s="147"/>
      <c r="F2" s="148"/>
    </row>
    <row r="3" spans="1:6" s="27" customFormat="1" ht="27.75" customHeight="1">
      <c r="A3" s="28" t="s">
        <v>5</v>
      </c>
      <c r="B3" s="177"/>
      <c r="C3" s="178"/>
      <c r="D3" s="179"/>
      <c r="E3" s="25" t="s">
        <v>0</v>
      </c>
      <c r="F3" s="29"/>
    </row>
    <row r="4" spans="1:6" s="27" customFormat="1" ht="27.75" customHeight="1" thickBot="1">
      <c r="A4" s="30" t="s">
        <v>6</v>
      </c>
      <c r="B4" s="180"/>
      <c r="C4" s="181"/>
      <c r="D4" s="31" t="s">
        <v>96</v>
      </c>
      <c r="E4" s="149"/>
      <c r="F4" s="143"/>
    </row>
    <row r="5" spans="1:6" s="27" customFormat="1" ht="16.5" customHeight="1">
      <c r="A5" s="168" t="s">
        <v>29</v>
      </c>
      <c r="B5" s="166"/>
      <c r="C5" s="166"/>
      <c r="D5" s="166"/>
      <c r="E5" s="166"/>
      <c r="F5" s="167"/>
    </row>
    <row r="6" spans="1:7" s="27" customFormat="1" ht="16.5" customHeight="1">
      <c r="A6" s="158" t="s">
        <v>36</v>
      </c>
      <c r="B6" s="159"/>
      <c r="C6" s="159"/>
      <c r="D6" s="159"/>
      <c r="E6" s="159"/>
      <c r="F6" s="169"/>
      <c r="G6" s="48"/>
    </row>
    <row r="7" spans="1:7" s="27" customFormat="1" ht="16.5" customHeight="1">
      <c r="A7" s="158" t="s">
        <v>37</v>
      </c>
      <c r="B7" s="159"/>
      <c r="C7" s="159"/>
      <c r="D7" s="170" t="s">
        <v>101</v>
      </c>
      <c r="E7" s="159"/>
      <c r="F7" s="169"/>
      <c r="G7" s="48"/>
    </row>
    <row r="8" spans="1:7" s="27" customFormat="1" ht="16.5" customHeight="1">
      <c r="A8" s="158" t="s">
        <v>30</v>
      </c>
      <c r="B8" s="159"/>
      <c r="C8" s="159"/>
      <c r="D8" s="160"/>
      <c r="E8" s="160"/>
      <c r="F8" s="161"/>
      <c r="G8" s="48"/>
    </row>
    <row r="9" spans="1:7" s="27" customFormat="1" ht="16.5" customHeight="1">
      <c r="A9" s="32" t="s">
        <v>4</v>
      </c>
      <c r="B9" s="49" t="s">
        <v>1</v>
      </c>
      <c r="C9" s="49" t="s">
        <v>38</v>
      </c>
      <c r="D9" s="35" t="s">
        <v>39</v>
      </c>
      <c r="E9" s="33" t="s">
        <v>40</v>
      </c>
      <c r="F9" s="50" t="s">
        <v>41</v>
      </c>
      <c r="G9" s="48"/>
    </row>
    <row r="10" spans="1:7" s="27" customFormat="1" ht="16.5" customHeight="1">
      <c r="A10" s="171" t="s">
        <v>95</v>
      </c>
      <c r="B10" s="51"/>
      <c r="C10" s="52"/>
      <c r="D10" s="79"/>
      <c r="E10" s="80">
        <f>IF($D10="","",0.8*$D10)</f>
      </c>
      <c r="F10" s="81">
        <f>IF($D10="","",1.2*$D10)</f>
      </c>
      <c r="G10" s="48"/>
    </row>
    <row r="11" spans="1:7" s="27" customFormat="1" ht="16.5" customHeight="1">
      <c r="A11" s="172"/>
      <c r="B11" s="51"/>
      <c r="C11" s="38"/>
      <c r="D11" s="82"/>
      <c r="E11" s="80">
        <f>IF($D11="","",0.8*$D11)</f>
      </c>
      <c r="F11" s="81">
        <f>IF($D11="","",1.2*$D11)</f>
      </c>
      <c r="G11" s="48"/>
    </row>
    <row r="12" spans="1:6" s="27" customFormat="1" ht="16.5" customHeight="1" thickBot="1">
      <c r="A12" s="173"/>
      <c r="B12" s="20"/>
      <c r="C12" s="20"/>
      <c r="D12" s="83"/>
      <c r="E12" s="84">
        <f>IF($D12="","",0.8*$D12)</f>
      </c>
      <c r="F12" s="85">
        <f>IF($D12="","",1.2*$D12)</f>
      </c>
    </row>
    <row r="13" spans="1:6" s="27" customFormat="1" ht="16.5" customHeight="1">
      <c r="A13" s="165" t="s">
        <v>51</v>
      </c>
      <c r="B13" s="166"/>
      <c r="C13" s="166"/>
      <c r="D13" s="166"/>
      <c r="E13" s="166"/>
      <c r="F13" s="167"/>
    </row>
    <row r="14" spans="1:6" s="27" customFormat="1" ht="16.5" customHeight="1">
      <c r="A14" s="182" t="s">
        <v>100</v>
      </c>
      <c r="B14" s="159"/>
      <c r="C14" s="159"/>
      <c r="D14" s="159"/>
      <c r="E14" s="159"/>
      <c r="F14" s="169"/>
    </row>
    <row r="15" spans="1:6" s="27" customFormat="1" ht="16.5" customHeight="1">
      <c r="A15" s="153" t="s">
        <v>102</v>
      </c>
      <c r="B15" s="159"/>
      <c r="C15" s="159"/>
      <c r="D15" s="152" t="s">
        <v>103</v>
      </c>
      <c r="E15" s="160"/>
      <c r="F15" s="161"/>
    </row>
    <row r="16" spans="1:6" s="27" customFormat="1" ht="16.5" customHeight="1">
      <c r="A16" s="32" t="s">
        <v>4</v>
      </c>
      <c r="B16" s="33" t="s">
        <v>32</v>
      </c>
      <c r="C16" s="34" t="s">
        <v>33</v>
      </c>
      <c r="D16" s="35" t="s">
        <v>52</v>
      </c>
      <c r="E16" s="33" t="s">
        <v>34</v>
      </c>
      <c r="F16" s="36" t="s">
        <v>35</v>
      </c>
    </row>
    <row r="17" spans="1:6" s="27" customFormat="1" ht="16.5" customHeight="1">
      <c r="A17" s="37"/>
      <c r="B17" s="38"/>
      <c r="C17" s="39"/>
      <c r="D17" s="40">
        <v>0</v>
      </c>
      <c r="E17" s="41">
        <v>-5</v>
      </c>
      <c r="F17" s="42">
        <v>5</v>
      </c>
    </row>
    <row r="18" spans="1:6" s="27" customFormat="1" ht="16.5" customHeight="1">
      <c r="A18" s="37"/>
      <c r="B18" s="38"/>
      <c r="C18" s="39"/>
      <c r="D18" s="40">
        <v>0</v>
      </c>
      <c r="E18" s="41">
        <v>-5</v>
      </c>
      <c r="F18" s="42">
        <v>5</v>
      </c>
    </row>
    <row r="19" spans="1:6" s="27" customFormat="1" ht="16.5" customHeight="1" thickBot="1">
      <c r="A19" s="43"/>
      <c r="B19" s="44"/>
      <c r="C19" s="45"/>
      <c r="D19" s="45">
        <v>0</v>
      </c>
      <c r="E19" s="46">
        <v>-5</v>
      </c>
      <c r="F19" s="47">
        <v>5</v>
      </c>
    </row>
    <row r="20" spans="1:6" s="27" customFormat="1" ht="16.5" customHeight="1" thickBot="1">
      <c r="A20" s="162"/>
      <c r="B20" s="163"/>
      <c r="C20" s="163"/>
      <c r="D20" s="163"/>
      <c r="E20" s="163"/>
      <c r="F20" s="164"/>
    </row>
    <row r="21" spans="1:6" s="27" customFormat="1" ht="16.5" customHeight="1">
      <c r="A21" s="144" t="s">
        <v>31</v>
      </c>
      <c r="B21" s="150" t="s">
        <v>1</v>
      </c>
      <c r="C21" s="150" t="s">
        <v>50</v>
      </c>
      <c r="D21" s="150" t="s">
        <v>53</v>
      </c>
      <c r="E21" s="146" t="s">
        <v>2</v>
      </c>
      <c r="F21" s="175" t="s">
        <v>3</v>
      </c>
    </row>
    <row r="22" spans="1:6" s="27" customFormat="1" ht="16.5" customHeight="1" thickBot="1">
      <c r="A22" s="145"/>
      <c r="B22" s="174"/>
      <c r="C22" s="151"/>
      <c r="D22" s="151"/>
      <c r="E22" s="174"/>
      <c r="F22" s="176"/>
    </row>
    <row r="23" spans="1:6" s="27" customFormat="1" ht="16.5" customHeight="1">
      <c r="A23" s="53"/>
      <c r="B23" s="54"/>
      <c r="C23" s="56"/>
      <c r="D23" s="55"/>
      <c r="E23" s="57"/>
      <c r="F23" s="58"/>
    </row>
    <row r="24" spans="1:6" s="27" customFormat="1" ht="16.5" customHeight="1">
      <c r="A24" s="59"/>
      <c r="B24" s="60"/>
      <c r="C24" s="61"/>
      <c r="D24" s="52"/>
      <c r="E24" s="62"/>
      <c r="F24" s="63"/>
    </row>
    <row r="25" spans="1:6" s="27" customFormat="1" ht="16.5" customHeight="1">
      <c r="A25" s="59"/>
      <c r="B25" s="60"/>
      <c r="C25" s="61"/>
      <c r="D25" s="52"/>
      <c r="E25" s="62"/>
      <c r="F25" s="63"/>
    </row>
    <row r="26" spans="1:6" s="27" customFormat="1" ht="16.5" customHeight="1">
      <c r="A26" s="59"/>
      <c r="B26" s="60"/>
      <c r="C26" s="61"/>
      <c r="D26" s="52"/>
      <c r="E26" s="62"/>
      <c r="F26" s="63"/>
    </row>
    <row r="27" spans="1:6" s="27" customFormat="1" ht="16.5" customHeight="1">
      <c r="A27" s="59"/>
      <c r="B27" s="60"/>
      <c r="C27" s="61"/>
      <c r="D27" s="52"/>
      <c r="E27" s="62"/>
      <c r="F27" s="63"/>
    </row>
    <row r="28" spans="1:6" s="27" customFormat="1" ht="16.5" customHeight="1">
      <c r="A28" s="59"/>
      <c r="B28" s="60"/>
      <c r="C28" s="61"/>
      <c r="D28" s="52"/>
      <c r="E28" s="62"/>
      <c r="F28" s="63"/>
    </row>
    <row r="29" spans="1:6" s="27" customFormat="1" ht="16.5" customHeight="1">
      <c r="A29" s="59"/>
      <c r="B29" s="60"/>
      <c r="C29" s="61"/>
      <c r="D29" s="52"/>
      <c r="E29" s="62"/>
      <c r="F29" s="63"/>
    </row>
    <row r="30" spans="1:6" s="27" customFormat="1" ht="16.5" customHeight="1">
      <c r="A30" s="59"/>
      <c r="B30" s="60"/>
      <c r="C30" s="61"/>
      <c r="D30" s="52"/>
      <c r="E30" s="62"/>
      <c r="F30" s="63"/>
    </row>
    <row r="31" spans="1:6" s="27" customFormat="1" ht="16.5" customHeight="1">
      <c r="A31" s="59"/>
      <c r="B31" s="60"/>
      <c r="C31" s="61"/>
      <c r="D31" s="52"/>
      <c r="E31" s="62"/>
      <c r="F31" s="63"/>
    </row>
    <row r="32" spans="1:6" s="27" customFormat="1" ht="16.5" customHeight="1">
      <c r="A32" s="59"/>
      <c r="B32" s="60"/>
      <c r="C32" s="61"/>
      <c r="D32" s="52"/>
      <c r="E32" s="62"/>
      <c r="F32" s="63"/>
    </row>
    <row r="33" spans="1:6" s="27" customFormat="1" ht="16.5" customHeight="1">
      <c r="A33" s="59"/>
      <c r="B33" s="60"/>
      <c r="C33" s="61"/>
      <c r="D33" s="52"/>
      <c r="E33" s="62"/>
      <c r="F33" s="63"/>
    </row>
    <row r="34" spans="1:6" s="27" customFormat="1" ht="16.5" customHeight="1">
      <c r="A34" s="59"/>
      <c r="B34" s="60"/>
      <c r="C34" s="61"/>
      <c r="D34" s="52"/>
      <c r="E34" s="62"/>
      <c r="F34" s="63"/>
    </row>
    <row r="35" spans="1:6" s="27" customFormat="1" ht="16.5" customHeight="1">
      <c r="A35" s="59"/>
      <c r="B35" s="60"/>
      <c r="C35" s="61"/>
      <c r="D35" s="52"/>
      <c r="E35" s="62"/>
      <c r="F35" s="63"/>
    </row>
    <row r="36" spans="1:6" s="27" customFormat="1" ht="16.5" customHeight="1">
      <c r="A36" s="59"/>
      <c r="B36" s="60"/>
      <c r="C36" s="61"/>
      <c r="D36" s="52"/>
      <c r="E36" s="62"/>
      <c r="F36" s="63"/>
    </row>
    <row r="37" spans="1:6" s="27" customFormat="1" ht="16.5" customHeight="1">
      <c r="A37" s="59"/>
      <c r="B37" s="60"/>
      <c r="C37" s="61"/>
      <c r="D37" s="52"/>
      <c r="E37" s="62"/>
      <c r="F37" s="63"/>
    </row>
    <row r="38" spans="1:6" s="27" customFormat="1" ht="16.5" customHeight="1">
      <c r="A38" s="59"/>
      <c r="B38" s="60"/>
      <c r="C38" s="61"/>
      <c r="D38" s="52"/>
      <c r="E38" s="62"/>
      <c r="F38" s="63"/>
    </row>
    <row r="39" spans="1:6" s="27" customFormat="1" ht="16.5" customHeight="1">
      <c r="A39" s="59"/>
      <c r="B39" s="60"/>
      <c r="C39" s="61"/>
      <c r="D39" s="52"/>
      <c r="E39" s="62"/>
      <c r="F39" s="63"/>
    </row>
    <row r="40" spans="1:6" s="27" customFormat="1" ht="16.5" customHeight="1">
      <c r="A40" s="59"/>
      <c r="B40" s="60"/>
      <c r="C40" s="61"/>
      <c r="D40" s="52"/>
      <c r="E40" s="62"/>
      <c r="F40" s="63"/>
    </row>
    <row r="41" spans="1:6" s="27" customFormat="1" ht="16.5" customHeight="1">
      <c r="A41" s="59"/>
      <c r="B41" s="60"/>
      <c r="C41" s="61"/>
      <c r="D41" s="52"/>
      <c r="E41" s="62"/>
      <c r="F41" s="63"/>
    </row>
    <row r="42" spans="1:6" s="27" customFormat="1" ht="16.5" customHeight="1">
      <c r="A42" s="59"/>
      <c r="B42" s="60"/>
      <c r="C42" s="61"/>
      <c r="D42" s="52"/>
      <c r="E42" s="62"/>
      <c r="F42" s="63"/>
    </row>
    <row r="43" spans="1:6" s="27" customFormat="1" ht="16.5" customHeight="1">
      <c r="A43" s="59"/>
      <c r="B43" s="60"/>
      <c r="C43" s="61"/>
      <c r="D43" s="52"/>
      <c r="E43" s="62"/>
      <c r="F43" s="63"/>
    </row>
    <row r="44" spans="1:6" s="27" customFormat="1" ht="16.5" customHeight="1">
      <c r="A44" s="59"/>
      <c r="B44" s="60"/>
      <c r="C44" s="61"/>
      <c r="D44" s="52"/>
      <c r="E44" s="62"/>
      <c r="F44" s="63"/>
    </row>
    <row r="45" spans="1:6" s="27" customFormat="1" ht="16.5" customHeight="1" thickBot="1">
      <c r="A45" s="64">
        <f>IF(A44="","",IF(MONTH(A44+IF(WEEKDAY(A44,2)&gt;4,3,1))&lt;&gt;MONTH(A44),"",A44+IF(WEEKDAY(A44,2)&gt;4,3,1)))</f>
      </c>
      <c r="B45" s="65"/>
      <c r="C45" s="67"/>
      <c r="D45" s="66"/>
      <c r="E45" s="68"/>
      <c r="F45" s="69"/>
    </row>
    <row r="46" spans="1:6" s="27" customFormat="1" ht="16.5" customHeight="1">
      <c r="A46" s="48"/>
      <c r="B46" s="48"/>
      <c r="C46" s="48"/>
      <c r="D46" s="48"/>
      <c r="E46" s="48"/>
      <c r="F46" s="70"/>
    </row>
    <row r="47" spans="1:6" ht="16.5" customHeight="1">
      <c r="A47" s="71"/>
      <c r="B47" s="71"/>
      <c r="C47" s="71"/>
      <c r="D47" s="71"/>
      <c r="E47" s="71"/>
      <c r="F47" s="72"/>
    </row>
    <row r="48" spans="1:6" ht="16.5" customHeight="1">
      <c r="A48" s="71"/>
      <c r="B48" s="71"/>
      <c r="C48" s="71"/>
      <c r="D48" s="71"/>
      <c r="E48" s="71"/>
      <c r="F48" s="72"/>
    </row>
    <row r="49" ht="16.5" customHeight="1"/>
  </sheetData>
  <sheetProtection sheet="1" objects="1" scenarios="1"/>
  <mergeCells count="22">
    <mergeCell ref="A1:F1"/>
    <mergeCell ref="A2:F2"/>
    <mergeCell ref="E4:F4"/>
    <mergeCell ref="A21:A22"/>
    <mergeCell ref="E21:E22"/>
    <mergeCell ref="F21:F22"/>
    <mergeCell ref="B21:B22"/>
    <mergeCell ref="B3:D3"/>
    <mergeCell ref="B4:C4"/>
    <mergeCell ref="A14:F14"/>
    <mergeCell ref="D21:D22"/>
    <mergeCell ref="C21:C22"/>
    <mergeCell ref="D15:F15"/>
    <mergeCell ref="A15:C15"/>
    <mergeCell ref="A8:F8"/>
    <mergeCell ref="A20:F20"/>
    <mergeCell ref="A13:F13"/>
    <mergeCell ref="A5:F5"/>
    <mergeCell ref="A6:F6"/>
    <mergeCell ref="A7:C7"/>
    <mergeCell ref="D7:F7"/>
    <mergeCell ref="A10:A12"/>
  </mergeCells>
  <conditionalFormatting sqref="A23">
    <cfRule type="expression" priority="1" dxfId="0" stopIfTrue="1">
      <formula>($A24-$A23&gt;1)</formula>
    </cfRule>
  </conditionalFormatting>
  <conditionalFormatting sqref="A24:A45">
    <cfRule type="expression" priority="2" dxfId="0" stopIfTrue="1">
      <formula>($A25-$A24&gt;1)</formula>
    </cfRule>
    <cfRule type="expression" priority="3" dxfId="1" stopIfTrue="1">
      <formula>($A24="")</formula>
    </cfRule>
  </conditionalFormatting>
  <printOptions/>
  <pageMargins left="0.7086614173228347" right="0.31496062992125984" top="0.3937007874015748" bottom="0.5905511811023623" header="0.31496062992125984" footer="0.31496062992125984"/>
  <pageSetup horizontalDpi="300" verticalDpi="300" orientation="portrait" paperSize="9" r:id="rId3"/>
  <headerFooter alignWithMargins="0">
    <oddFooter>&amp;L&amp;F: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A1" sqref="A1:H1"/>
    </sheetView>
  </sheetViews>
  <sheetFormatPr defaultColWidth="11.421875" defaultRowHeight="12.75"/>
  <cols>
    <col min="2" max="2" width="14.00390625" style="0" customWidth="1"/>
    <col min="4" max="4" width="12.140625" style="0" customWidth="1"/>
    <col min="5" max="5" width="14.00390625" style="0" customWidth="1"/>
    <col min="6" max="6" width="5.140625" style="0" customWidth="1"/>
    <col min="7" max="7" width="13.57421875" style="0" customWidth="1"/>
    <col min="8" max="8" width="12.00390625" style="0" customWidth="1"/>
  </cols>
  <sheetData>
    <row r="1" spans="1:8" ht="16.5" customHeight="1">
      <c r="A1" s="154" t="s">
        <v>27</v>
      </c>
      <c r="B1" s="155"/>
      <c r="C1" s="155"/>
      <c r="D1" s="155"/>
      <c r="E1" s="155"/>
      <c r="F1" s="155"/>
      <c r="G1" s="208"/>
      <c r="H1" s="209"/>
    </row>
    <row r="2" spans="1:8" ht="16.5" customHeight="1" thickBot="1">
      <c r="A2" s="157" t="s">
        <v>7</v>
      </c>
      <c r="B2" s="210"/>
      <c r="C2" s="210"/>
      <c r="D2" s="210"/>
      <c r="E2" s="210"/>
      <c r="F2" s="210"/>
      <c r="G2" s="210"/>
      <c r="H2" s="211"/>
    </row>
    <row r="3" spans="1:8" ht="27.75" customHeight="1">
      <c r="A3" s="21" t="s">
        <v>5</v>
      </c>
      <c r="B3" s="177"/>
      <c r="C3" s="221"/>
      <c r="D3" s="221"/>
      <c r="E3" s="222"/>
      <c r="F3" s="217" t="s">
        <v>0</v>
      </c>
      <c r="G3" s="218"/>
      <c r="H3" s="2"/>
    </row>
    <row r="4" spans="1:8" ht="27.75" customHeight="1" thickBot="1">
      <c r="A4" s="22" t="s">
        <v>6</v>
      </c>
      <c r="B4" s="180"/>
      <c r="C4" s="231"/>
      <c r="D4" s="181"/>
      <c r="E4" s="219" t="s">
        <v>96</v>
      </c>
      <c r="F4" s="220"/>
      <c r="G4" s="149"/>
      <c r="H4" s="143"/>
    </row>
    <row r="5" spans="1:8" ht="16.5" customHeight="1">
      <c r="A5" s="212" t="s">
        <v>26</v>
      </c>
      <c r="B5" s="213"/>
      <c r="C5" s="213"/>
      <c r="D5" s="213"/>
      <c r="E5" s="213"/>
      <c r="F5" s="213"/>
      <c r="G5" s="213"/>
      <c r="H5" s="214"/>
    </row>
    <row r="6" spans="1:8" ht="16.5" customHeight="1">
      <c r="A6" s="226" t="s">
        <v>46</v>
      </c>
      <c r="B6" s="227"/>
      <c r="C6" s="227"/>
      <c r="D6" s="227"/>
      <c r="E6" s="227"/>
      <c r="F6" s="227"/>
      <c r="G6" s="227"/>
      <c r="H6" s="228"/>
    </row>
    <row r="7" spans="1:8" ht="16.5" customHeight="1" thickBot="1">
      <c r="A7" s="215" t="s">
        <v>19</v>
      </c>
      <c r="B7" s="216"/>
      <c r="C7" s="216"/>
      <c r="D7" s="216"/>
      <c r="E7" s="223" t="s">
        <v>104</v>
      </c>
      <c r="F7" s="224"/>
      <c r="G7" s="224"/>
      <c r="H7" s="225"/>
    </row>
    <row r="8" spans="1:8" ht="16.5" customHeight="1">
      <c r="A8" s="183" t="s">
        <v>99</v>
      </c>
      <c r="B8" s="184"/>
      <c r="C8" s="184"/>
      <c r="D8" s="184"/>
      <c r="E8" s="184"/>
      <c r="F8" s="184"/>
      <c r="G8" s="184"/>
      <c r="H8" s="185"/>
    </row>
    <row r="9" spans="1:8" ht="16.5" customHeight="1">
      <c r="A9" s="158" t="s">
        <v>44</v>
      </c>
      <c r="B9" s="159"/>
      <c r="C9" s="159"/>
      <c r="D9" s="159"/>
      <c r="E9" s="159"/>
      <c r="F9" s="159"/>
      <c r="G9" s="159"/>
      <c r="H9" s="238"/>
    </row>
    <row r="10" spans="1:8" ht="16.5" customHeight="1">
      <c r="A10" s="153" t="s">
        <v>45</v>
      </c>
      <c r="B10" s="159"/>
      <c r="C10" s="159"/>
      <c r="D10" s="232"/>
      <c r="E10" s="239" t="s">
        <v>105</v>
      </c>
      <c r="F10" s="240"/>
      <c r="G10" s="240"/>
      <c r="H10" s="241"/>
    </row>
    <row r="11" spans="1:8" ht="16.5" customHeight="1" thickBot="1">
      <c r="A11" s="233" t="s">
        <v>8</v>
      </c>
      <c r="B11" s="234"/>
      <c r="C11" s="234"/>
      <c r="D11" s="234"/>
      <c r="E11" s="234"/>
      <c r="F11" s="234"/>
      <c r="G11" s="234"/>
      <c r="H11" s="235"/>
    </row>
    <row r="12" spans="1:8" ht="16.5" customHeight="1">
      <c r="A12" s="168" t="s">
        <v>9</v>
      </c>
      <c r="B12" s="166"/>
      <c r="C12" s="166"/>
      <c r="D12" s="166"/>
      <c r="E12" s="166"/>
      <c r="F12" s="166"/>
      <c r="G12" s="166"/>
      <c r="H12" s="167"/>
    </row>
    <row r="13" spans="1:8" ht="16.5" customHeight="1">
      <c r="A13" s="23" t="s">
        <v>4</v>
      </c>
      <c r="B13" s="193" t="s">
        <v>20</v>
      </c>
      <c r="C13" s="196"/>
      <c r="D13" s="9" t="s">
        <v>21</v>
      </c>
      <c r="E13" s="193" t="s">
        <v>54</v>
      </c>
      <c r="F13" s="194"/>
      <c r="G13" s="195"/>
      <c r="H13" s="10" t="s">
        <v>1</v>
      </c>
    </row>
    <row r="14" spans="1:8" ht="16.5" customHeight="1" thickBot="1">
      <c r="A14" s="1"/>
      <c r="B14" s="197"/>
      <c r="C14" s="198"/>
      <c r="D14" s="20"/>
      <c r="E14" s="197"/>
      <c r="F14" s="198"/>
      <c r="G14" s="199"/>
      <c r="H14" s="24"/>
    </row>
    <row r="15" spans="1:25" s="3" customFormat="1" ht="16.5" customHeight="1">
      <c r="A15" s="200" t="s">
        <v>10</v>
      </c>
      <c r="B15" s="201"/>
      <c r="C15" s="186" t="s">
        <v>22</v>
      </c>
      <c r="D15" s="187"/>
      <c r="E15" s="190" t="s">
        <v>11</v>
      </c>
      <c r="F15" s="191"/>
      <c r="G15" s="192"/>
      <c r="H15" s="18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3" customFormat="1" ht="16.5" customHeight="1">
      <c r="A16" s="202"/>
      <c r="B16" s="203"/>
      <c r="C16" s="11" t="s">
        <v>12</v>
      </c>
      <c r="D16" s="12" t="s">
        <v>13</v>
      </c>
      <c r="E16" s="86" t="s">
        <v>14</v>
      </c>
      <c r="F16" s="242" t="s">
        <v>15</v>
      </c>
      <c r="G16" s="196"/>
      <c r="H16" s="18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3" customFormat="1" ht="16.5" customHeight="1" thickBot="1">
      <c r="A17" s="204"/>
      <c r="B17" s="205"/>
      <c r="C17" s="20"/>
      <c r="D17" s="13" t="s">
        <v>16</v>
      </c>
      <c r="E17" s="108"/>
      <c r="F17" s="206">
        <f>IF(E17="","",IF(1.5*E17&gt;8,8,ROUND(1.5*E17,2)))</f>
      </c>
      <c r="G17" s="207"/>
      <c r="H17" s="17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3" customFormat="1" ht="16.5" customHeight="1" thickBot="1">
      <c r="A18" s="249"/>
      <c r="B18" s="250"/>
      <c r="C18" s="250"/>
      <c r="D18" s="250"/>
      <c r="E18" s="250"/>
      <c r="F18" s="250"/>
      <c r="G18" s="250"/>
      <c r="H18" s="25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8" ht="16.5" customHeight="1">
      <c r="A19" s="252" t="s">
        <v>17</v>
      </c>
      <c r="B19" s="254" t="s">
        <v>23</v>
      </c>
      <c r="C19" s="243" t="s">
        <v>24</v>
      </c>
      <c r="D19" s="243" t="s">
        <v>18</v>
      </c>
      <c r="E19" s="243" t="s">
        <v>93</v>
      </c>
      <c r="F19" s="243" t="s">
        <v>2</v>
      </c>
      <c r="G19" s="245"/>
      <c r="H19" s="236" t="s">
        <v>3</v>
      </c>
    </row>
    <row r="20" spans="1:8" ht="16.5" customHeight="1" thickBot="1">
      <c r="A20" s="253"/>
      <c r="B20" s="255"/>
      <c r="C20" s="256"/>
      <c r="D20" s="256"/>
      <c r="E20" s="244"/>
      <c r="F20" s="244"/>
      <c r="G20" s="246"/>
      <c r="H20" s="237"/>
    </row>
    <row r="21" spans="1:8" ht="16.5" customHeight="1">
      <c r="A21" s="109"/>
      <c r="B21" s="110"/>
      <c r="C21" s="111"/>
      <c r="D21" s="112">
        <f>IF(C21="","",IF(C$17="","BW?",C21/C$17-1))</f>
      </c>
      <c r="E21" s="113"/>
      <c r="F21" s="247"/>
      <c r="G21" s="248"/>
      <c r="H21" s="114"/>
    </row>
    <row r="22" spans="1:8" ht="16.5" customHeight="1">
      <c r="A22" s="5"/>
      <c r="B22" s="6"/>
      <c r="C22" s="7"/>
      <c r="D22" s="4">
        <f>IF(C22="","",C22/C$17-1)</f>
      </c>
      <c r="E22" s="106"/>
      <c r="F22" s="229"/>
      <c r="G22" s="230"/>
      <c r="H22" s="8"/>
    </row>
    <row r="23" spans="1:8" ht="16.5" customHeight="1">
      <c r="A23" s="5"/>
      <c r="B23" s="6"/>
      <c r="C23" s="7"/>
      <c r="D23" s="4">
        <f aca="true" t="shared" si="0" ref="D23:D45">IF(C23="","",C23/C$17-1)</f>
      </c>
      <c r="E23" s="106"/>
      <c r="F23" s="229"/>
      <c r="G23" s="230"/>
      <c r="H23" s="8"/>
    </row>
    <row r="24" spans="1:8" ht="16.5" customHeight="1">
      <c r="A24" s="5"/>
      <c r="B24" s="6"/>
      <c r="C24" s="7"/>
      <c r="D24" s="4">
        <f t="shared" si="0"/>
      </c>
      <c r="E24" s="106"/>
      <c r="F24" s="229"/>
      <c r="G24" s="230"/>
      <c r="H24" s="8"/>
    </row>
    <row r="25" spans="1:8" ht="16.5" customHeight="1">
      <c r="A25" s="5"/>
      <c r="B25" s="6"/>
      <c r="C25" s="7"/>
      <c r="D25" s="4">
        <f t="shared" si="0"/>
      </c>
      <c r="E25" s="106"/>
      <c r="F25" s="229"/>
      <c r="G25" s="230"/>
      <c r="H25" s="8"/>
    </row>
    <row r="26" spans="1:8" ht="16.5" customHeight="1">
      <c r="A26" s="5"/>
      <c r="B26" s="6"/>
      <c r="C26" s="7"/>
      <c r="D26" s="4">
        <f t="shared" si="0"/>
      </c>
      <c r="E26" s="106"/>
      <c r="F26" s="229"/>
      <c r="G26" s="230"/>
      <c r="H26" s="8"/>
    </row>
    <row r="27" spans="1:8" ht="16.5" customHeight="1">
      <c r="A27" s="5"/>
      <c r="B27" s="6"/>
      <c r="C27" s="7"/>
      <c r="D27" s="4">
        <f t="shared" si="0"/>
      </c>
      <c r="E27" s="106"/>
      <c r="F27" s="229"/>
      <c r="G27" s="230"/>
      <c r="H27" s="8"/>
    </row>
    <row r="28" spans="1:8" ht="16.5" customHeight="1">
      <c r="A28" s="5"/>
      <c r="B28" s="6"/>
      <c r="C28" s="7"/>
      <c r="D28" s="4">
        <f t="shared" si="0"/>
      </c>
      <c r="E28" s="106"/>
      <c r="F28" s="229"/>
      <c r="G28" s="230"/>
      <c r="H28" s="8"/>
    </row>
    <row r="29" spans="1:8" ht="16.5" customHeight="1">
      <c r="A29" s="5"/>
      <c r="B29" s="6"/>
      <c r="C29" s="7"/>
      <c r="D29" s="4">
        <f t="shared" si="0"/>
      </c>
      <c r="E29" s="106"/>
      <c r="F29" s="229"/>
      <c r="G29" s="230"/>
      <c r="H29" s="8"/>
    </row>
    <row r="30" spans="1:8" ht="16.5" customHeight="1">
      <c r="A30" s="5"/>
      <c r="B30" s="6"/>
      <c r="C30" s="7"/>
      <c r="D30" s="4">
        <f t="shared" si="0"/>
      </c>
      <c r="E30" s="106"/>
      <c r="F30" s="229"/>
      <c r="G30" s="230"/>
      <c r="H30" s="8"/>
    </row>
    <row r="31" spans="1:8" ht="16.5" customHeight="1">
      <c r="A31" s="5"/>
      <c r="B31" s="6"/>
      <c r="C31" s="7"/>
      <c r="D31" s="4">
        <f t="shared" si="0"/>
      </c>
      <c r="E31" s="106"/>
      <c r="F31" s="229"/>
      <c r="G31" s="230"/>
      <c r="H31" s="8"/>
    </row>
    <row r="32" spans="1:8" ht="16.5" customHeight="1">
      <c r="A32" s="5"/>
      <c r="B32" s="6"/>
      <c r="C32" s="7"/>
      <c r="D32" s="4">
        <f t="shared" si="0"/>
      </c>
      <c r="E32" s="106"/>
      <c r="F32" s="229"/>
      <c r="G32" s="230"/>
      <c r="H32" s="8"/>
    </row>
    <row r="33" spans="1:8" ht="16.5" customHeight="1">
      <c r="A33" s="5"/>
      <c r="B33" s="6"/>
      <c r="C33" s="7"/>
      <c r="D33" s="4">
        <f t="shared" si="0"/>
      </c>
      <c r="E33" s="106"/>
      <c r="F33" s="229"/>
      <c r="G33" s="230"/>
      <c r="H33" s="8"/>
    </row>
    <row r="34" spans="1:8" ht="16.5" customHeight="1">
      <c r="A34" s="5"/>
      <c r="B34" s="6"/>
      <c r="C34" s="7"/>
      <c r="D34" s="4">
        <f t="shared" si="0"/>
      </c>
      <c r="E34" s="106"/>
      <c r="F34" s="229"/>
      <c r="G34" s="230"/>
      <c r="H34" s="8"/>
    </row>
    <row r="35" spans="1:8" ht="16.5" customHeight="1">
      <c r="A35" s="5"/>
      <c r="B35" s="6"/>
      <c r="C35" s="7"/>
      <c r="D35" s="4">
        <f t="shared" si="0"/>
      </c>
      <c r="E35" s="106"/>
      <c r="F35" s="229"/>
      <c r="G35" s="230"/>
      <c r="H35" s="8"/>
    </row>
    <row r="36" spans="1:8" ht="16.5" customHeight="1">
      <c r="A36" s="5"/>
      <c r="B36" s="6"/>
      <c r="C36" s="7"/>
      <c r="D36" s="4">
        <f t="shared" si="0"/>
      </c>
      <c r="E36" s="106"/>
      <c r="F36" s="229"/>
      <c r="G36" s="230"/>
      <c r="H36" s="8"/>
    </row>
    <row r="37" spans="1:8" ht="16.5" customHeight="1">
      <c r="A37" s="5"/>
      <c r="B37" s="6"/>
      <c r="C37" s="7"/>
      <c r="D37" s="4">
        <f t="shared" si="0"/>
      </c>
      <c r="E37" s="106"/>
      <c r="F37" s="229"/>
      <c r="G37" s="230"/>
      <c r="H37" s="8"/>
    </row>
    <row r="38" spans="1:8" ht="16.5" customHeight="1">
      <c r="A38" s="5"/>
      <c r="B38" s="6"/>
      <c r="C38" s="7"/>
      <c r="D38" s="4">
        <f t="shared" si="0"/>
      </c>
      <c r="E38" s="106"/>
      <c r="F38" s="229"/>
      <c r="G38" s="230"/>
      <c r="H38" s="8"/>
    </row>
    <row r="39" spans="1:8" ht="16.5" customHeight="1">
      <c r="A39" s="5"/>
      <c r="B39" s="6"/>
      <c r="C39" s="7"/>
      <c r="D39" s="4">
        <f t="shared" si="0"/>
      </c>
      <c r="E39" s="106"/>
      <c r="F39" s="229"/>
      <c r="G39" s="230"/>
      <c r="H39" s="8"/>
    </row>
    <row r="40" spans="1:8" ht="16.5" customHeight="1">
      <c r="A40" s="5"/>
      <c r="B40" s="6"/>
      <c r="C40" s="7"/>
      <c r="D40" s="4">
        <f t="shared" si="0"/>
      </c>
      <c r="E40" s="106"/>
      <c r="F40" s="229"/>
      <c r="G40" s="230"/>
      <c r="H40" s="8"/>
    </row>
    <row r="41" spans="1:8" ht="16.5" customHeight="1">
      <c r="A41" s="5"/>
      <c r="B41" s="6"/>
      <c r="C41" s="7"/>
      <c r="D41" s="4">
        <f t="shared" si="0"/>
      </c>
      <c r="E41" s="106"/>
      <c r="F41" s="229"/>
      <c r="G41" s="230"/>
      <c r="H41" s="8"/>
    </row>
    <row r="42" spans="1:8" ht="16.5" customHeight="1">
      <c r="A42" s="5"/>
      <c r="B42" s="6"/>
      <c r="C42" s="7"/>
      <c r="D42" s="4">
        <f t="shared" si="0"/>
      </c>
      <c r="E42" s="106"/>
      <c r="F42" s="229"/>
      <c r="G42" s="230"/>
      <c r="H42" s="8"/>
    </row>
    <row r="43" spans="1:8" ht="16.5" customHeight="1">
      <c r="A43" s="5"/>
      <c r="B43" s="6"/>
      <c r="C43" s="7"/>
      <c r="D43" s="4">
        <f t="shared" si="0"/>
      </c>
      <c r="E43" s="106"/>
      <c r="F43" s="229"/>
      <c r="G43" s="230"/>
      <c r="H43" s="8"/>
    </row>
    <row r="44" spans="1:8" ht="16.5" customHeight="1">
      <c r="A44" s="14"/>
      <c r="B44" s="15"/>
      <c r="C44" s="15"/>
      <c r="D44" s="4">
        <f t="shared" si="0"/>
      </c>
      <c r="E44" s="106"/>
      <c r="F44" s="229"/>
      <c r="G44" s="230"/>
      <c r="H44" s="18"/>
    </row>
    <row r="45" spans="1:8" ht="16.5" customHeight="1" thickBot="1">
      <c r="A45" s="16"/>
      <c r="B45" s="17"/>
      <c r="C45" s="17"/>
      <c r="D45" s="78">
        <f t="shared" si="0"/>
      </c>
      <c r="E45" s="107"/>
      <c r="F45" s="257"/>
      <c r="G45" s="258"/>
      <c r="H45" s="1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heet="1" objects="1" scenarios="1"/>
  <mergeCells count="60">
    <mergeCell ref="F42:G42"/>
    <mergeCell ref="F43:G43"/>
    <mergeCell ref="F44:G44"/>
    <mergeCell ref="F45:G45"/>
    <mergeCell ref="F38:G38"/>
    <mergeCell ref="F39:G39"/>
    <mergeCell ref="F40:G40"/>
    <mergeCell ref="F41:G41"/>
    <mergeCell ref="F30:G30"/>
    <mergeCell ref="F31:G31"/>
    <mergeCell ref="F32:G32"/>
    <mergeCell ref="F33:G33"/>
    <mergeCell ref="F26:G26"/>
    <mergeCell ref="F27:G27"/>
    <mergeCell ref="F28:G28"/>
    <mergeCell ref="F29:G29"/>
    <mergeCell ref="F16:G16"/>
    <mergeCell ref="E19:E20"/>
    <mergeCell ref="F19:G20"/>
    <mergeCell ref="F22:G22"/>
    <mergeCell ref="F21:G21"/>
    <mergeCell ref="A18:H18"/>
    <mergeCell ref="A19:A20"/>
    <mergeCell ref="B19:B20"/>
    <mergeCell ref="C19:C20"/>
    <mergeCell ref="D19:D20"/>
    <mergeCell ref="F34:G34"/>
    <mergeCell ref="F35:G35"/>
    <mergeCell ref="F36:G36"/>
    <mergeCell ref="F37:G37"/>
    <mergeCell ref="F23:G23"/>
    <mergeCell ref="F24:G24"/>
    <mergeCell ref="F25:G25"/>
    <mergeCell ref="B4:D4"/>
    <mergeCell ref="A10:D10"/>
    <mergeCell ref="A11:H11"/>
    <mergeCell ref="A12:H12"/>
    <mergeCell ref="H19:H20"/>
    <mergeCell ref="A9:H9"/>
    <mergeCell ref="E10:H10"/>
    <mergeCell ref="A1:H1"/>
    <mergeCell ref="A2:H2"/>
    <mergeCell ref="A5:H5"/>
    <mergeCell ref="A7:D7"/>
    <mergeCell ref="F3:G3"/>
    <mergeCell ref="E4:F4"/>
    <mergeCell ref="B3:E3"/>
    <mergeCell ref="E7:H7"/>
    <mergeCell ref="A6:H6"/>
    <mergeCell ref="G4:H4"/>
    <mergeCell ref="A8:H8"/>
    <mergeCell ref="C15:D15"/>
    <mergeCell ref="H15:H17"/>
    <mergeCell ref="E15:G15"/>
    <mergeCell ref="E13:G13"/>
    <mergeCell ref="B13:C13"/>
    <mergeCell ref="B14:C14"/>
    <mergeCell ref="E14:G14"/>
    <mergeCell ref="A15:B17"/>
    <mergeCell ref="F17:G17"/>
  </mergeCells>
  <conditionalFormatting sqref="E22:E45">
    <cfRule type="expression" priority="1" dxfId="2" stopIfTrue="1">
      <formula>NOT(E22&lt;$F$17)</formula>
    </cfRule>
  </conditionalFormatting>
  <conditionalFormatting sqref="E21">
    <cfRule type="expression" priority="2" dxfId="2" stopIfTrue="1">
      <formula>NOT(E21&lt;$F$17)</formula>
    </cfRule>
  </conditionalFormatting>
  <conditionalFormatting sqref="D21:D45">
    <cfRule type="expression" priority="3" dxfId="2" stopIfTrue="1">
      <formula>NOT(OR(C21="",ABS(D21)&lt;0.05))</formula>
    </cfRule>
  </conditionalFormatting>
  <printOptions/>
  <pageMargins left="0.7086614173228346" right="0.31496062992125984" top="0.3937007874015748" bottom="0.5905511811023622" header="0.31496062992125984" footer="0.31496062992125984"/>
  <pageSetup horizontalDpi="600" verticalDpi="600" orientation="portrait" paperSize="9" r:id="rId3"/>
  <headerFooter alignWithMargins="0">
    <oddFooter>&amp;L&amp;F: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E1">
      <selection activeCell="A1" sqref="A1:H1"/>
    </sheetView>
  </sheetViews>
  <sheetFormatPr defaultColWidth="11.421875" defaultRowHeight="12.75"/>
  <cols>
    <col min="2" max="2" width="14.00390625" style="0" customWidth="1"/>
    <col min="4" max="4" width="12.140625" style="0" customWidth="1"/>
    <col min="5" max="5" width="14.00390625" style="0" customWidth="1"/>
    <col min="6" max="6" width="5.140625" style="0" customWidth="1"/>
    <col min="7" max="7" width="13.57421875" style="0" customWidth="1"/>
    <col min="8" max="8" width="12.00390625" style="0" customWidth="1"/>
  </cols>
  <sheetData>
    <row r="1" spans="1:8" ht="16.5" customHeight="1">
      <c r="A1" s="154" t="s">
        <v>25</v>
      </c>
      <c r="B1" s="155"/>
      <c r="C1" s="155"/>
      <c r="D1" s="155"/>
      <c r="E1" s="155"/>
      <c r="F1" s="155"/>
      <c r="G1" s="208"/>
      <c r="H1" s="209"/>
    </row>
    <row r="2" spans="1:8" ht="16.5" customHeight="1" thickBot="1">
      <c r="A2" s="157" t="s">
        <v>7</v>
      </c>
      <c r="B2" s="210"/>
      <c r="C2" s="210"/>
      <c r="D2" s="210"/>
      <c r="E2" s="210"/>
      <c r="F2" s="210"/>
      <c r="G2" s="210"/>
      <c r="H2" s="211"/>
    </row>
    <row r="3" spans="1:8" ht="27.75" customHeight="1">
      <c r="A3" s="21" t="s">
        <v>5</v>
      </c>
      <c r="B3" s="177"/>
      <c r="C3" s="221"/>
      <c r="D3" s="221"/>
      <c r="E3" s="222"/>
      <c r="F3" s="217" t="s">
        <v>0</v>
      </c>
      <c r="G3" s="218"/>
      <c r="H3" s="2"/>
    </row>
    <row r="4" spans="1:8" ht="27.75" customHeight="1" thickBot="1">
      <c r="A4" s="22" t="s">
        <v>6</v>
      </c>
      <c r="B4" s="180"/>
      <c r="C4" s="231"/>
      <c r="D4" s="181"/>
      <c r="E4" s="219" t="s">
        <v>97</v>
      </c>
      <c r="F4" s="220"/>
      <c r="G4" s="149"/>
      <c r="H4" s="143"/>
    </row>
    <row r="5" spans="1:8" ht="16.5" customHeight="1">
      <c r="A5" s="212" t="s">
        <v>26</v>
      </c>
      <c r="B5" s="213"/>
      <c r="C5" s="213"/>
      <c r="D5" s="213"/>
      <c r="E5" s="213"/>
      <c r="F5" s="213"/>
      <c r="G5" s="213"/>
      <c r="H5" s="214"/>
    </row>
    <row r="6" spans="1:8" ht="16.5" customHeight="1">
      <c r="A6" s="226" t="s">
        <v>46</v>
      </c>
      <c r="B6" s="227"/>
      <c r="C6" s="227"/>
      <c r="D6" s="227"/>
      <c r="E6" s="227"/>
      <c r="F6" s="227"/>
      <c r="G6" s="227"/>
      <c r="H6" s="228"/>
    </row>
    <row r="7" spans="1:8" ht="16.5" customHeight="1" thickBot="1">
      <c r="A7" s="215" t="s">
        <v>19</v>
      </c>
      <c r="B7" s="216"/>
      <c r="C7" s="216"/>
      <c r="D7" s="216"/>
      <c r="E7" s="223" t="s">
        <v>106</v>
      </c>
      <c r="F7" s="224"/>
      <c r="G7" s="224"/>
      <c r="H7" s="225"/>
    </row>
    <row r="8" spans="1:8" ht="16.5" customHeight="1">
      <c r="A8" s="183" t="s">
        <v>99</v>
      </c>
      <c r="B8" s="184"/>
      <c r="C8" s="184"/>
      <c r="D8" s="184"/>
      <c r="E8" s="184"/>
      <c r="F8" s="184"/>
      <c r="G8" s="184"/>
      <c r="H8" s="185"/>
    </row>
    <row r="9" spans="1:8" ht="16.5" customHeight="1">
      <c r="A9" s="158" t="s">
        <v>44</v>
      </c>
      <c r="B9" s="159"/>
      <c r="C9" s="159"/>
      <c r="D9" s="159"/>
      <c r="E9" s="159"/>
      <c r="F9" s="159"/>
      <c r="G9" s="159"/>
      <c r="H9" s="238"/>
    </row>
    <row r="10" spans="1:8" ht="16.5" customHeight="1">
      <c r="A10" s="153" t="s">
        <v>45</v>
      </c>
      <c r="B10" s="159"/>
      <c r="C10" s="159"/>
      <c r="D10" s="232"/>
      <c r="E10" s="239" t="s">
        <v>107</v>
      </c>
      <c r="F10" s="240"/>
      <c r="G10" s="240"/>
      <c r="H10" s="241"/>
    </row>
    <row r="11" spans="1:8" ht="16.5" customHeight="1" thickBot="1">
      <c r="A11" s="233" t="s">
        <v>8</v>
      </c>
      <c r="B11" s="234"/>
      <c r="C11" s="234"/>
      <c r="D11" s="234"/>
      <c r="E11" s="234"/>
      <c r="F11" s="234"/>
      <c r="G11" s="234"/>
      <c r="H11" s="235"/>
    </row>
    <row r="12" spans="1:8" ht="16.5" customHeight="1">
      <c r="A12" s="168" t="s">
        <v>9</v>
      </c>
      <c r="B12" s="166"/>
      <c r="C12" s="166"/>
      <c r="D12" s="166"/>
      <c r="E12" s="166"/>
      <c r="F12" s="166"/>
      <c r="G12" s="166"/>
      <c r="H12" s="167"/>
    </row>
    <row r="13" spans="1:8" ht="16.5" customHeight="1">
      <c r="A13" s="23" t="s">
        <v>4</v>
      </c>
      <c r="B13" s="193" t="s">
        <v>20</v>
      </c>
      <c r="C13" s="196"/>
      <c r="D13" s="9" t="s">
        <v>21</v>
      </c>
      <c r="E13" s="193" t="s">
        <v>54</v>
      </c>
      <c r="F13" s="194"/>
      <c r="G13" s="195"/>
      <c r="H13" s="10" t="s">
        <v>1</v>
      </c>
    </row>
    <row r="14" spans="1:8" ht="16.5" customHeight="1" thickBot="1">
      <c r="A14" s="1"/>
      <c r="B14" s="197"/>
      <c r="C14" s="198"/>
      <c r="D14" s="20"/>
      <c r="E14" s="197"/>
      <c r="F14" s="198"/>
      <c r="G14" s="199"/>
      <c r="H14" s="24"/>
    </row>
    <row r="15" spans="1:25" s="3" customFormat="1" ht="16.5" customHeight="1">
      <c r="A15" s="200" t="s">
        <v>10</v>
      </c>
      <c r="B15" s="201"/>
      <c r="C15" s="186" t="s">
        <v>22</v>
      </c>
      <c r="D15" s="187"/>
      <c r="E15" s="190" t="s">
        <v>11</v>
      </c>
      <c r="F15" s="191"/>
      <c r="G15" s="192"/>
      <c r="H15" s="18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3" customFormat="1" ht="16.5" customHeight="1">
      <c r="A16" s="202"/>
      <c r="B16" s="203"/>
      <c r="C16" s="11" t="s">
        <v>12</v>
      </c>
      <c r="D16" s="12" t="s">
        <v>13</v>
      </c>
      <c r="E16" s="86" t="s">
        <v>14</v>
      </c>
      <c r="F16" s="242" t="s">
        <v>15</v>
      </c>
      <c r="G16" s="196"/>
      <c r="H16" s="18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3" customFormat="1" ht="16.5" customHeight="1" thickBot="1">
      <c r="A17" s="204"/>
      <c r="B17" s="205"/>
      <c r="C17" s="20"/>
      <c r="D17" s="13" t="s">
        <v>16</v>
      </c>
      <c r="E17" s="108"/>
      <c r="F17" s="206">
        <f>IF(E17="","",IF(1.5*E17&gt;5,5,ROUND(1.5*E17,2)))</f>
      </c>
      <c r="G17" s="207"/>
      <c r="H17" s="17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3" customFormat="1" ht="16.5" customHeight="1" thickBot="1">
      <c r="A18" s="249"/>
      <c r="B18" s="250"/>
      <c r="C18" s="250"/>
      <c r="D18" s="250"/>
      <c r="E18" s="250"/>
      <c r="F18" s="250"/>
      <c r="G18" s="250"/>
      <c r="H18" s="25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8" ht="16.5" customHeight="1">
      <c r="A19" s="252" t="s">
        <v>17</v>
      </c>
      <c r="B19" s="254" t="s">
        <v>23</v>
      </c>
      <c r="C19" s="243" t="s">
        <v>24</v>
      </c>
      <c r="D19" s="243" t="s">
        <v>18</v>
      </c>
      <c r="E19" s="243" t="s">
        <v>93</v>
      </c>
      <c r="F19" s="243" t="s">
        <v>2</v>
      </c>
      <c r="G19" s="245"/>
      <c r="H19" s="236" t="s">
        <v>3</v>
      </c>
    </row>
    <row r="20" spans="1:8" ht="16.5" customHeight="1" thickBot="1">
      <c r="A20" s="253"/>
      <c r="B20" s="255"/>
      <c r="C20" s="256"/>
      <c r="D20" s="256"/>
      <c r="E20" s="244"/>
      <c r="F20" s="244"/>
      <c r="G20" s="246"/>
      <c r="H20" s="237"/>
    </row>
    <row r="21" spans="1:8" ht="16.5" customHeight="1">
      <c r="A21" s="109"/>
      <c r="B21" s="110"/>
      <c r="C21" s="111"/>
      <c r="D21" s="112">
        <f>IF(C21="","",IF(C$17="","BW?",C21/C$17-1))</f>
      </c>
      <c r="E21" s="113"/>
      <c r="F21" s="247"/>
      <c r="G21" s="248"/>
      <c r="H21" s="114"/>
    </row>
    <row r="22" spans="1:8" ht="16.5" customHeight="1">
      <c r="A22" s="5"/>
      <c r="B22" s="6"/>
      <c r="C22" s="7"/>
      <c r="D22" s="4">
        <f aca="true" t="shared" si="0" ref="D22:D45">IF(C22="","",C22/C$17-1)</f>
      </c>
      <c r="E22" s="106"/>
      <c r="F22" s="229"/>
      <c r="G22" s="230"/>
      <c r="H22" s="8"/>
    </row>
    <row r="23" spans="1:8" ht="16.5" customHeight="1">
      <c r="A23" s="5"/>
      <c r="B23" s="6"/>
      <c r="C23" s="7"/>
      <c r="D23" s="4">
        <f t="shared" si="0"/>
      </c>
      <c r="E23" s="106"/>
      <c r="F23" s="229"/>
      <c r="G23" s="230"/>
      <c r="H23" s="8"/>
    </row>
    <row r="24" spans="1:8" ht="16.5" customHeight="1">
      <c r="A24" s="5"/>
      <c r="B24" s="6"/>
      <c r="C24" s="7"/>
      <c r="D24" s="4">
        <f t="shared" si="0"/>
      </c>
      <c r="E24" s="106"/>
      <c r="F24" s="229"/>
      <c r="G24" s="230"/>
      <c r="H24" s="8"/>
    </row>
    <row r="25" spans="1:8" ht="16.5" customHeight="1">
      <c r="A25" s="5"/>
      <c r="B25" s="6"/>
      <c r="C25" s="7"/>
      <c r="D25" s="4">
        <f t="shared" si="0"/>
      </c>
      <c r="E25" s="106"/>
      <c r="F25" s="229"/>
      <c r="G25" s="230"/>
      <c r="H25" s="8"/>
    </row>
    <row r="26" spans="1:8" ht="16.5" customHeight="1">
      <c r="A26" s="5"/>
      <c r="B26" s="6"/>
      <c r="C26" s="7"/>
      <c r="D26" s="4">
        <f t="shared" si="0"/>
      </c>
      <c r="E26" s="106"/>
      <c r="F26" s="229"/>
      <c r="G26" s="230"/>
      <c r="H26" s="8"/>
    </row>
    <row r="27" spans="1:8" ht="16.5" customHeight="1">
      <c r="A27" s="5"/>
      <c r="B27" s="6"/>
      <c r="C27" s="7"/>
      <c r="D27" s="4">
        <f t="shared" si="0"/>
      </c>
      <c r="E27" s="106"/>
      <c r="F27" s="229"/>
      <c r="G27" s="230"/>
      <c r="H27" s="8"/>
    </row>
    <row r="28" spans="1:8" ht="16.5" customHeight="1">
      <c r="A28" s="5"/>
      <c r="B28" s="6"/>
      <c r="C28" s="7"/>
      <c r="D28" s="4">
        <f t="shared" si="0"/>
      </c>
      <c r="E28" s="106"/>
      <c r="F28" s="229"/>
      <c r="G28" s="230"/>
      <c r="H28" s="8"/>
    </row>
    <row r="29" spans="1:8" ht="16.5" customHeight="1">
      <c r="A29" s="5"/>
      <c r="B29" s="6"/>
      <c r="C29" s="7"/>
      <c r="D29" s="4">
        <f t="shared" si="0"/>
      </c>
      <c r="E29" s="106"/>
      <c r="F29" s="229"/>
      <c r="G29" s="230"/>
      <c r="H29" s="8"/>
    </row>
    <row r="30" spans="1:8" ht="16.5" customHeight="1">
      <c r="A30" s="5"/>
      <c r="B30" s="6"/>
      <c r="C30" s="7"/>
      <c r="D30" s="4">
        <f t="shared" si="0"/>
      </c>
      <c r="E30" s="106"/>
      <c r="F30" s="229"/>
      <c r="G30" s="230"/>
      <c r="H30" s="8"/>
    </row>
    <row r="31" spans="1:8" ht="16.5" customHeight="1">
      <c r="A31" s="5"/>
      <c r="B31" s="6"/>
      <c r="C31" s="7"/>
      <c r="D31" s="4">
        <f t="shared" si="0"/>
      </c>
      <c r="E31" s="106"/>
      <c r="F31" s="229"/>
      <c r="G31" s="230"/>
      <c r="H31" s="8"/>
    </row>
    <row r="32" spans="1:8" ht="16.5" customHeight="1">
      <c r="A32" s="5"/>
      <c r="B32" s="6"/>
      <c r="C32" s="7"/>
      <c r="D32" s="4">
        <f t="shared" si="0"/>
      </c>
      <c r="E32" s="106"/>
      <c r="F32" s="229"/>
      <c r="G32" s="230"/>
      <c r="H32" s="8"/>
    </row>
    <row r="33" spans="1:8" ht="16.5" customHeight="1">
      <c r="A33" s="5"/>
      <c r="B33" s="6"/>
      <c r="C33" s="7"/>
      <c r="D33" s="4">
        <f t="shared" si="0"/>
      </c>
      <c r="E33" s="106"/>
      <c r="F33" s="229"/>
      <c r="G33" s="230"/>
      <c r="H33" s="8"/>
    </row>
    <row r="34" spans="1:8" ht="16.5" customHeight="1">
      <c r="A34" s="5"/>
      <c r="B34" s="6"/>
      <c r="C34" s="7"/>
      <c r="D34" s="4">
        <f t="shared" si="0"/>
      </c>
      <c r="E34" s="106"/>
      <c r="F34" s="229"/>
      <c r="G34" s="230"/>
      <c r="H34" s="8"/>
    </row>
    <row r="35" spans="1:8" ht="16.5" customHeight="1">
      <c r="A35" s="5"/>
      <c r="B35" s="6"/>
      <c r="C35" s="7"/>
      <c r="D35" s="4">
        <f t="shared" si="0"/>
      </c>
      <c r="E35" s="106"/>
      <c r="F35" s="229"/>
      <c r="G35" s="230"/>
      <c r="H35" s="8"/>
    </row>
    <row r="36" spans="1:8" ht="16.5" customHeight="1">
      <c r="A36" s="5"/>
      <c r="B36" s="6"/>
      <c r="C36" s="7"/>
      <c r="D36" s="4">
        <f t="shared" si="0"/>
      </c>
      <c r="E36" s="106"/>
      <c r="F36" s="229"/>
      <c r="G36" s="230"/>
      <c r="H36" s="8"/>
    </row>
    <row r="37" spans="1:8" ht="16.5" customHeight="1">
      <c r="A37" s="5"/>
      <c r="B37" s="6"/>
      <c r="C37" s="7"/>
      <c r="D37" s="4">
        <f t="shared" si="0"/>
      </c>
      <c r="E37" s="106"/>
      <c r="F37" s="229"/>
      <c r="G37" s="230"/>
      <c r="H37" s="8"/>
    </row>
    <row r="38" spans="1:8" ht="16.5" customHeight="1">
      <c r="A38" s="5"/>
      <c r="B38" s="6"/>
      <c r="C38" s="7"/>
      <c r="D38" s="4">
        <f t="shared" si="0"/>
      </c>
      <c r="E38" s="106"/>
      <c r="F38" s="229"/>
      <c r="G38" s="230"/>
      <c r="H38" s="8"/>
    </row>
    <row r="39" spans="1:8" ht="16.5" customHeight="1">
      <c r="A39" s="5"/>
      <c r="B39" s="6"/>
      <c r="C39" s="7"/>
      <c r="D39" s="4">
        <f t="shared" si="0"/>
      </c>
      <c r="E39" s="106"/>
      <c r="F39" s="229"/>
      <c r="G39" s="230"/>
      <c r="H39" s="8"/>
    </row>
    <row r="40" spans="1:8" ht="16.5" customHeight="1">
      <c r="A40" s="5"/>
      <c r="B40" s="6"/>
      <c r="C40" s="7"/>
      <c r="D40" s="4">
        <f t="shared" si="0"/>
      </c>
      <c r="E40" s="106"/>
      <c r="F40" s="229"/>
      <c r="G40" s="230"/>
      <c r="H40" s="8"/>
    </row>
    <row r="41" spans="1:8" ht="16.5" customHeight="1">
      <c r="A41" s="5"/>
      <c r="B41" s="6"/>
      <c r="C41" s="7"/>
      <c r="D41" s="4">
        <f t="shared" si="0"/>
      </c>
      <c r="E41" s="106"/>
      <c r="F41" s="229"/>
      <c r="G41" s="230"/>
      <c r="H41" s="8"/>
    </row>
    <row r="42" spans="1:8" ht="16.5" customHeight="1">
      <c r="A42" s="5"/>
      <c r="B42" s="6"/>
      <c r="C42" s="7"/>
      <c r="D42" s="4">
        <f t="shared" si="0"/>
      </c>
      <c r="E42" s="106"/>
      <c r="F42" s="229"/>
      <c r="G42" s="230"/>
      <c r="H42" s="8"/>
    </row>
    <row r="43" spans="1:8" ht="16.5" customHeight="1">
      <c r="A43" s="5"/>
      <c r="B43" s="6"/>
      <c r="C43" s="7"/>
      <c r="D43" s="4">
        <f t="shared" si="0"/>
      </c>
      <c r="E43" s="106"/>
      <c r="F43" s="229"/>
      <c r="G43" s="230"/>
      <c r="H43" s="8"/>
    </row>
    <row r="44" spans="1:8" ht="16.5" customHeight="1">
      <c r="A44" s="14"/>
      <c r="B44" s="15"/>
      <c r="C44" s="15"/>
      <c r="D44" s="4">
        <f t="shared" si="0"/>
      </c>
      <c r="E44" s="106"/>
      <c r="F44" s="229"/>
      <c r="G44" s="230"/>
      <c r="H44" s="18"/>
    </row>
    <row r="45" spans="1:8" ht="16.5" customHeight="1" thickBot="1">
      <c r="A45" s="16"/>
      <c r="B45" s="17"/>
      <c r="C45" s="17"/>
      <c r="D45" s="78">
        <f t="shared" si="0"/>
      </c>
      <c r="E45" s="107"/>
      <c r="F45" s="257"/>
      <c r="G45" s="258"/>
      <c r="H45" s="1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heet="1" objects="1" scenarios="1"/>
  <mergeCells count="60">
    <mergeCell ref="A8:H8"/>
    <mergeCell ref="C15:D15"/>
    <mergeCell ref="H15:H17"/>
    <mergeCell ref="E15:G15"/>
    <mergeCell ref="E13:G13"/>
    <mergeCell ref="B13:C13"/>
    <mergeCell ref="B14:C14"/>
    <mergeCell ref="E14:G14"/>
    <mergeCell ref="A15:B17"/>
    <mergeCell ref="F17:G17"/>
    <mergeCell ref="A1:H1"/>
    <mergeCell ref="A2:H2"/>
    <mergeCell ref="A5:H5"/>
    <mergeCell ref="A7:D7"/>
    <mergeCell ref="F3:G3"/>
    <mergeCell ref="E4:F4"/>
    <mergeCell ref="B3:E3"/>
    <mergeCell ref="E7:H7"/>
    <mergeCell ref="A6:H6"/>
    <mergeCell ref="G4:H4"/>
    <mergeCell ref="F23:G23"/>
    <mergeCell ref="F24:G24"/>
    <mergeCell ref="F25:G25"/>
    <mergeCell ref="B4:D4"/>
    <mergeCell ref="A10:D10"/>
    <mergeCell ref="A11:H11"/>
    <mergeCell ref="A12:H12"/>
    <mergeCell ref="H19:H20"/>
    <mergeCell ref="A9:H9"/>
    <mergeCell ref="E10:H10"/>
    <mergeCell ref="F34:G34"/>
    <mergeCell ref="F35:G35"/>
    <mergeCell ref="F36:G36"/>
    <mergeCell ref="F37:G37"/>
    <mergeCell ref="F16:G16"/>
    <mergeCell ref="E19:E20"/>
    <mergeCell ref="F19:G20"/>
    <mergeCell ref="F22:G22"/>
    <mergeCell ref="F21:G21"/>
    <mergeCell ref="A18:H18"/>
    <mergeCell ref="A19:A20"/>
    <mergeCell ref="B19:B20"/>
    <mergeCell ref="C19:C20"/>
    <mergeCell ref="D19:D20"/>
    <mergeCell ref="F26:G26"/>
    <mergeCell ref="F27:G27"/>
    <mergeCell ref="F28:G28"/>
    <mergeCell ref="F29:G29"/>
    <mergeCell ref="F30:G30"/>
    <mergeCell ref="F31:G31"/>
    <mergeCell ref="F32:G32"/>
    <mergeCell ref="F33:G33"/>
    <mergeCell ref="F38:G38"/>
    <mergeCell ref="F39:G39"/>
    <mergeCell ref="F40:G40"/>
    <mergeCell ref="F41:G41"/>
    <mergeCell ref="F42:G42"/>
    <mergeCell ref="F43:G43"/>
    <mergeCell ref="F44:G44"/>
    <mergeCell ref="F45:G45"/>
  </mergeCells>
  <conditionalFormatting sqref="E22:E45 F21:F45">
    <cfRule type="expression" priority="1" dxfId="2" stopIfTrue="1">
      <formula>NOT(E21&lt;$F$17)</formula>
    </cfRule>
  </conditionalFormatting>
  <conditionalFormatting sqref="E21">
    <cfRule type="expression" priority="2" dxfId="2" stopIfTrue="1">
      <formula>NOT(E21&lt;$F$17)</formula>
    </cfRule>
  </conditionalFormatting>
  <conditionalFormatting sqref="D21:D45">
    <cfRule type="expression" priority="3" dxfId="2" stopIfTrue="1">
      <formula>NOT(OR(C21="",ABS(D21)&lt;0.05))</formula>
    </cfRule>
  </conditionalFormatting>
  <printOptions/>
  <pageMargins left="0.7086614173228346" right="0.31496062992125984" top="0.3937007874015748" bottom="0.5905511811023622" header="0.31496062992125984" footer="0.31496062992125984"/>
  <pageSetup horizontalDpi="600" verticalDpi="600" orientation="portrait" paperSize="9" r:id="rId3"/>
  <headerFooter alignWithMargins="0">
    <oddFooter>&amp;L&amp;F: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H1"/>
    </sheetView>
  </sheetViews>
  <sheetFormatPr defaultColWidth="11.421875" defaultRowHeight="12.75"/>
  <cols>
    <col min="1" max="1" width="12.57421875" style="0" customWidth="1"/>
    <col min="2" max="2" width="5.28125" style="0" customWidth="1"/>
    <col min="3" max="3" width="14.140625" style="0" customWidth="1"/>
    <col min="4" max="4" width="10.7109375" style="0" customWidth="1"/>
    <col min="5" max="5" width="5.28125" style="0" customWidth="1"/>
    <col min="6" max="6" width="13.57421875" style="0" customWidth="1"/>
    <col min="7" max="7" width="17.7109375" style="0" customWidth="1"/>
    <col min="8" max="8" width="14.421875" style="0" customWidth="1"/>
  </cols>
  <sheetData>
    <row r="1" spans="1:8" ht="16.5" customHeight="1">
      <c r="A1" s="261" t="s">
        <v>55</v>
      </c>
      <c r="B1" s="262"/>
      <c r="C1" s="262"/>
      <c r="D1" s="262"/>
      <c r="E1" s="262"/>
      <c r="F1" s="262"/>
      <c r="G1" s="263"/>
      <c r="H1" s="264"/>
    </row>
    <row r="2" spans="1:8" ht="16.5" customHeight="1">
      <c r="A2" s="265" t="s">
        <v>56</v>
      </c>
      <c r="B2" s="266"/>
      <c r="C2" s="266"/>
      <c r="D2" s="266"/>
      <c r="E2" s="266"/>
      <c r="F2" s="266"/>
      <c r="G2" s="266"/>
      <c r="H2" s="267"/>
    </row>
    <row r="3" spans="1:8" ht="27.75" customHeight="1">
      <c r="A3" s="87" t="s">
        <v>5</v>
      </c>
      <c r="B3" s="284"/>
      <c r="C3" s="284"/>
      <c r="D3" s="284"/>
      <c r="E3" s="284"/>
      <c r="F3" s="285"/>
      <c r="G3" s="88" t="s">
        <v>0</v>
      </c>
      <c r="H3" s="102"/>
    </row>
    <row r="4" spans="1:8" ht="27.75" customHeight="1" thickBot="1">
      <c r="A4" s="89" t="s">
        <v>6</v>
      </c>
      <c r="B4" s="149"/>
      <c r="C4" s="149"/>
      <c r="D4" s="287"/>
      <c r="E4" s="286" t="s">
        <v>96</v>
      </c>
      <c r="F4" s="281"/>
      <c r="G4" s="149"/>
      <c r="H4" s="143"/>
    </row>
    <row r="5" spans="1:8" ht="16.5" customHeight="1">
      <c r="A5" s="268" t="s">
        <v>57</v>
      </c>
      <c r="B5" s="269"/>
      <c r="C5" s="269"/>
      <c r="D5" s="269"/>
      <c r="E5" s="269"/>
      <c r="F5" s="269"/>
      <c r="G5" s="269"/>
      <c r="H5" s="270"/>
    </row>
    <row r="6" spans="1:8" ht="16.5" customHeight="1">
      <c r="A6" s="273" t="s">
        <v>58</v>
      </c>
      <c r="B6" s="274"/>
      <c r="C6" s="274"/>
      <c r="D6" s="274"/>
      <c r="E6" s="274"/>
      <c r="F6" s="274"/>
      <c r="G6" s="274"/>
      <c r="H6" s="275"/>
    </row>
    <row r="7" spans="1:8" ht="16.5" customHeight="1" thickBot="1">
      <c r="A7" s="276" t="s">
        <v>59</v>
      </c>
      <c r="B7" s="277"/>
      <c r="C7" s="277"/>
      <c r="D7" s="278"/>
      <c r="E7" s="91" t="s">
        <v>60</v>
      </c>
      <c r="F7" s="90"/>
      <c r="G7" s="90"/>
      <c r="H7" s="92"/>
    </row>
    <row r="8" spans="1:8" ht="16.5" customHeight="1">
      <c r="A8" s="268" t="s">
        <v>61</v>
      </c>
      <c r="B8" s="269"/>
      <c r="C8" s="269"/>
      <c r="D8" s="269"/>
      <c r="E8" s="269"/>
      <c r="F8" s="269"/>
      <c r="G8" s="269"/>
      <c r="H8" s="270"/>
    </row>
    <row r="9" spans="1:8" ht="16.5" customHeight="1" thickBot="1">
      <c r="A9" s="276" t="s">
        <v>62</v>
      </c>
      <c r="B9" s="281"/>
      <c r="C9" s="281"/>
      <c r="D9" s="282"/>
      <c r="E9" s="289" t="s">
        <v>63</v>
      </c>
      <c r="F9" s="290"/>
      <c r="G9" s="290"/>
      <c r="H9" s="291"/>
    </row>
    <row r="10" spans="1:8" ht="16.5" customHeight="1">
      <c r="A10" s="268" t="s">
        <v>64</v>
      </c>
      <c r="B10" s="269"/>
      <c r="C10" s="269"/>
      <c r="D10" s="269"/>
      <c r="E10" s="269"/>
      <c r="F10" s="269"/>
      <c r="G10" s="269"/>
      <c r="H10" s="270"/>
    </row>
    <row r="11" spans="1:8" ht="16.5" customHeight="1">
      <c r="A11" s="279" t="s">
        <v>65</v>
      </c>
      <c r="B11" s="280"/>
      <c r="C11" s="116"/>
      <c r="D11" s="288" t="s">
        <v>66</v>
      </c>
      <c r="E11" s="280"/>
      <c r="F11" s="120"/>
      <c r="G11" s="93" t="s">
        <v>67</v>
      </c>
      <c r="H11" s="122"/>
    </row>
    <row r="12" spans="1:8" ht="16.5" customHeight="1">
      <c r="A12" s="283" t="s">
        <v>75</v>
      </c>
      <c r="B12" s="272"/>
      <c r="C12" s="117"/>
      <c r="D12" s="271" t="s">
        <v>68</v>
      </c>
      <c r="E12" s="272"/>
      <c r="F12" s="118"/>
      <c r="G12" s="94" t="s">
        <v>69</v>
      </c>
      <c r="H12" s="123"/>
    </row>
    <row r="13" spans="1:8" ht="16.5" customHeight="1">
      <c r="A13" s="295" t="s">
        <v>76</v>
      </c>
      <c r="B13" s="296"/>
      <c r="C13" s="118"/>
      <c r="D13" s="299" t="s">
        <v>70</v>
      </c>
      <c r="E13" s="296"/>
      <c r="F13" s="118"/>
      <c r="G13" s="95" t="s">
        <v>71</v>
      </c>
      <c r="H13" s="123"/>
    </row>
    <row r="14" spans="1:8" ht="16.5" customHeight="1" thickBot="1">
      <c r="A14" s="297" t="s">
        <v>77</v>
      </c>
      <c r="B14" s="298"/>
      <c r="C14" s="119"/>
      <c r="D14" s="300" t="s">
        <v>72</v>
      </c>
      <c r="E14" s="298"/>
      <c r="F14" s="121"/>
      <c r="G14" s="96" t="s">
        <v>73</v>
      </c>
      <c r="H14" s="124"/>
    </row>
    <row r="15" spans="1:8" ht="16.5" customHeight="1" thickBot="1">
      <c r="A15" s="292"/>
      <c r="B15" s="293"/>
      <c r="C15" s="293"/>
      <c r="D15" s="293"/>
      <c r="E15" s="293"/>
      <c r="F15" s="293"/>
      <c r="G15" s="293"/>
      <c r="H15" s="294"/>
    </row>
    <row r="16" spans="1:8" ht="16.5" customHeight="1">
      <c r="A16" s="303" t="s">
        <v>31</v>
      </c>
      <c r="B16" s="304" t="s">
        <v>78</v>
      </c>
      <c r="C16" s="305"/>
      <c r="D16" s="308" t="s">
        <v>74</v>
      </c>
      <c r="E16" s="309"/>
      <c r="F16" s="308" t="s">
        <v>2</v>
      </c>
      <c r="G16" s="312"/>
      <c r="H16" s="301" t="s">
        <v>3</v>
      </c>
    </row>
    <row r="17" spans="1:8" ht="16.5" customHeight="1" thickBot="1">
      <c r="A17" s="173"/>
      <c r="B17" s="306"/>
      <c r="C17" s="307"/>
      <c r="D17" s="310"/>
      <c r="E17" s="311"/>
      <c r="F17" s="310"/>
      <c r="G17" s="298"/>
      <c r="H17" s="302"/>
    </row>
    <row r="18" spans="1:8" ht="16.5" customHeight="1">
      <c r="A18" s="129"/>
      <c r="B18" s="260"/>
      <c r="C18" s="260"/>
      <c r="D18" s="260"/>
      <c r="E18" s="260"/>
      <c r="F18" s="260"/>
      <c r="G18" s="260"/>
      <c r="H18" s="130"/>
    </row>
    <row r="19" spans="1:8" ht="16.5" customHeight="1">
      <c r="A19" s="125"/>
      <c r="B19" s="259"/>
      <c r="C19" s="259"/>
      <c r="D19" s="259"/>
      <c r="E19" s="259"/>
      <c r="F19" s="259"/>
      <c r="G19" s="259"/>
      <c r="H19" s="126"/>
    </row>
    <row r="20" spans="1:8" ht="16.5" customHeight="1">
      <c r="A20" s="125"/>
      <c r="B20" s="259"/>
      <c r="C20" s="259"/>
      <c r="D20" s="259"/>
      <c r="E20" s="259"/>
      <c r="F20" s="259"/>
      <c r="G20" s="259"/>
      <c r="H20" s="126"/>
    </row>
    <row r="21" spans="1:8" ht="16.5" customHeight="1">
      <c r="A21" s="125"/>
      <c r="B21" s="259"/>
      <c r="C21" s="259"/>
      <c r="D21" s="259"/>
      <c r="E21" s="259"/>
      <c r="F21" s="259"/>
      <c r="G21" s="259"/>
      <c r="H21" s="126"/>
    </row>
    <row r="22" spans="1:8" ht="16.5" customHeight="1">
      <c r="A22" s="125"/>
      <c r="B22" s="259"/>
      <c r="C22" s="259"/>
      <c r="D22" s="259"/>
      <c r="E22" s="259"/>
      <c r="F22" s="259"/>
      <c r="G22" s="259"/>
      <c r="H22" s="126"/>
    </row>
    <row r="23" spans="1:8" ht="16.5" customHeight="1">
      <c r="A23" s="125"/>
      <c r="B23" s="259"/>
      <c r="C23" s="259"/>
      <c r="D23" s="259"/>
      <c r="E23" s="259"/>
      <c r="F23" s="259"/>
      <c r="G23" s="259"/>
      <c r="H23" s="126"/>
    </row>
    <row r="24" spans="1:8" ht="16.5" customHeight="1">
      <c r="A24" s="125"/>
      <c r="B24" s="259"/>
      <c r="C24" s="259"/>
      <c r="D24" s="259"/>
      <c r="E24" s="259"/>
      <c r="F24" s="259"/>
      <c r="G24" s="259"/>
      <c r="H24" s="126"/>
    </row>
    <row r="25" spans="1:8" ht="16.5" customHeight="1">
      <c r="A25" s="125"/>
      <c r="B25" s="259"/>
      <c r="C25" s="259"/>
      <c r="D25" s="259"/>
      <c r="E25" s="259"/>
      <c r="F25" s="259"/>
      <c r="G25" s="259"/>
      <c r="H25" s="126"/>
    </row>
    <row r="26" spans="1:8" ht="16.5" customHeight="1">
      <c r="A26" s="125"/>
      <c r="B26" s="259"/>
      <c r="C26" s="259"/>
      <c r="D26" s="259"/>
      <c r="E26" s="259"/>
      <c r="F26" s="259"/>
      <c r="G26" s="259"/>
      <c r="H26" s="126"/>
    </row>
    <row r="27" spans="1:8" ht="16.5" customHeight="1">
      <c r="A27" s="125"/>
      <c r="B27" s="259"/>
      <c r="C27" s="259"/>
      <c r="D27" s="259"/>
      <c r="E27" s="259"/>
      <c r="F27" s="259"/>
      <c r="G27" s="259"/>
      <c r="H27" s="126"/>
    </row>
    <row r="28" spans="1:8" ht="16.5" customHeight="1">
      <c r="A28" s="125"/>
      <c r="B28" s="259"/>
      <c r="C28" s="259"/>
      <c r="D28" s="259"/>
      <c r="E28" s="259"/>
      <c r="F28" s="259"/>
      <c r="G28" s="259"/>
      <c r="H28" s="126"/>
    </row>
    <row r="29" spans="1:8" ht="16.5" customHeight="1">
      <c r="A29" s="125"/>
      <c r="B29" s="259"/>
      <c r="C29" s="259"/>
      <c r="D29" s="259"/>
      <c r="E29" s="259"/>
      <c r="F29" s="259"/>
      <c r="G29" s="259"/>
      <c r="H29" s="126"/>
    </row>
    <row r="30" spans="1:8" ht="16.5" customHeight="1">
      <c r="A30" s="125"/>
      <c r="B30" s="259"/>
      <c r="C30" s="259"/>
      <c r="D30" s="259"/>
      <c r="E30" s="259"/>
      <c r="F30" s="259"/>
      <c r="G30" s="259"/>
      <c r="H30" s="126"/>
    </row>
    <row r="31" spans="1:8" ht="16.5" customHeight="1">
      <c r="A31" s="125"/>
      <c r="B31" s="259"/>
      <c r="C31" s="259"/>
      <c r="D31" s="259"/>
      <c r="E31" s="259"/>
      <c r="F31" s="259"/>
      <c r="G31" s="259"/>
      <c r="H31" s="126"/>
    </row>
    <row r="32" spans="1:8" ht="16.5" customHeight="1">
      <c r="A32" s="125"/>
      <c r="B32" s="259"/>
      <c r="C32" s="259"/>
      <c r="D32" s="259"/>
      <c r="E32" s="259"/>
      <c r="F32" s="259"/>
      <c r="G32" s="259"/>
      <c r="H32" s="126"/>
    </row>
    <row r="33" spans="1:8" ht="16.5" customHeight="1">
      <c r="A33" s="125"/>
      <c r="B33" s="259"/>
      <c r="C33" s="259"/>
      <c r="D33" s="259"/>
      <c r="E33" s="259"/>
      <c r="F33" s="259"/>
      <c r="G33" s="259"/>
      <c r="H33" s="126"/>
    </row>
    <row r="34" spans="1:8" ht="16.5" customHeight="1">
      <c r="A34" s="125"/>
      <c r="B34" s="259"/>
      <c r="C34" s="259"/>
      <c r="D34" s="259"/>
      <c r="E34" s="259"/>
      <c r="F34" s="259"/>
      <c r="G34" s="259"/>
      <c r="H34" s="126"/>
    </row>
    <row r="35" spans="1:8" ht="16.5" customHeight="1">
      <c r="A35" s="125"/>
      <c r="B35" s="259"/>
      <c r="C35" s="259"/>
      <c r="D35" s="259"/>
      <c r="E35" s="259"/>
      <c r="F35" s="259"/>
      <c r="G35" s="259"/>
      <c r="H35" s="126"/>
    </row>
    <row r="36" spans="1:8" ht="16.5" customHeight="1">
      <c r="A36" s="125"/>
      <c r="B36" s="259"/>
      <c r="C36" s="259"/>
      <c r="D36" s="259"/>
      <c r="E36" s="259"/>
      <c r="F36" s="259"/>
      <c r="G36" s="259"/>
      <c r="H36" s="126"/>
    </row>
    <row r="37" spans="1:8" ht="16.5" customHeight="1">
      <c r="A37" s="125"/>
      <c r="B37" s="259"/>
      <c r="C37" s="259"/>
      <c r="D37" s="259"/>
      <c r="E37" s="259"/>
      <c r="F37" s="259"/>
      <c r="G37" s="259"/>
      <c r="H37" s="126"/>
    </row>
    <row r="38" spans="1:8" ht="16.5" customHeight="1">
      <c r="A38" s="125"/>
      <c r="B38" s="259"/>
      <c r="C38" s="259"/>
      <c r="D38" s="259"/>
      <c r="E38" s="259"/>
      <c r="F38" s="259"/>
      <c r="G38" s="259"/>
      <c r="H38" s="126"/>
    </row>
    <row r="39" spans="1:8" ht="16.5" customHeight="1">
      <c r="A39" s="125"/>
      <c r="B39" s="259"/>
      <c r="C39" s="259"/>
      <c r="D39" s="259"/>
      <c r="E39" s="259"/>
      <c r="F39" s="259"/>
      <c r="G39" s="259"/>
      <c r="H39" s="126"/>
    </row>
    <row r="40" spans="1:8" ht="16.5" customHeight="1">
      <c r="A40" s="125"/>
      <c r="B40" s="259"/>
      <c r="C40" s="259"/>
      <c r="D40" s="259"/>
      <c r="E40" s="259"/>
      <c r="F40" s="259"/>
      <c r="G40" s="259"/>
      <c r="H40" s="126"/>
    </row>
    <row r="41" spans="1:8" ht="16.5" customHeight="1">
      <c r="A41" s="125"/>
      <c r="B41" s="259"/>
      <c r="C41" s="259"/>
      <c r="D41" s="259"/>
      <c r="E41" s="259"/>
      <c r="F41" s="259"/>
      <c r="G41" s="259"/>
      <c r="H41" s="126"/>
    </row>
    <row r="42" spans="1:8" ht="16.5" customHeight="1">
      <c r="A42" s="125"/>
      <c r="B42" s="259"/>
      <c r="C42" s="259"/>
      <c r="D42" s="259"/>
      <c r="E42" s="259"/>
      <c r="F42" s="259"/>
      <c r="G42" s="259"/>
      <c r="H42" s="126"/>
    </row>
    <row r="43" spans="1:8" ht="16.5" customHeight="1">
      <c r="A43" s="127"/>
      <c r="B43" s="259"/>
      <c r="C43" s="259"/>
      <c r="D43" s="259"/>
      <c r="E43" s="259"/>
      <c r="F43" s="259"/>
      <c r="G43" s="259"/>
      <c r="H43" s="18"/>
    </row>
    <row r="44" spans="1:8" ht="16.5" customHeight="1">
      <c r="A44" s="127"/>
      <c r="B44" s="259"/>
      <c r="C44" s="259"/>
      <c r="D44" s="259"/>
      <c r="E44" s="259"/>
      <c r="F44" s="259"/>
      <c r="G44" s="259"/>
      <c r="H44" s="18"/>
    </row>
    <row r="45" spans="1:8" ht="16.5" customHeight="1" thickBot="1">
      <c r="A45" s="16"/>
      <c r="B45" s="313"/>
      <c r="C45" s="313"/>
      <c r="D45" s="313"/>
      <c r="E45" s="313"/>
      <c r="F45" s="313"/>
      <c r="G45" s="313"/>
      <c r="H45" s="19"/>
    </row>
    <row r="46" ht="16.5" customHeight="1"/>
    <row r="47" ht="16.5" customHeight="1"/>
    <row r="48" ht="16.5" customHeight="1"/>
    <row r="49" ht="16.5" customHeight="1"/>
  </sheetData>
  <sheetProtection sheet="1" objects="1" scenarios="1"/>
  <mergeCells count="111">
    <mergeCell ref="F43:G43"/>
    <mergeCell ref="F44:G44"/>
    <mergeCell ref="F45:G45"/>
    <mergeCell ref="B43:C43"/>
    <mergeCell ref="B44:C44"/>
    <mergeCell ref="B45:C45"/>
    <mergeCell ref="D43:E43"/>
    <mergeCell ref="D44:E44"/>
    <mergeCell ref="D45:E45"/>
    <mergeCell ref="H16:H17"/>
    <mergeCell ref="A16:A17"/>
    <mergeCell ref="B16:C17"/>
    <mergeCell ref="D16:E17"/>
    <mergeCell ref="F16:G17"/>
    <mergeCell ref="D11:E11"/>
    <mergeCell ref="A8:H8"/>
    <mergeCell ref="E9:H9"/>
    <mergeCell ref="A15:H15"/>
    <mergeCell ref="A13:B13"/>
    <mergeCell ref="A14:B14"/>
    <mergeCell ref="D13:E13"/>
    <mergeCell ref="D14:E14"/>
    <mergeCell ref="B3:F3"/>
    <mergeCell ref="E4:F4"/>
    <mergeCell ref="B4:D4"/>
    <mergeCell ref="G4:H4"/>
    <mergeCell ref="A1:H1"/>
    <mergeCell ref="A2:H2"/>
    <mergeCell ref="A5:H5"/>
    <mergeCell ref="D12:E12"/>
    <mergeCell ref="A6:H6"/>
    <mergeCell ref="A7:D7"/>
    <mergeCell ref="A10:H10"/>
    <mergeCell ref="A11:B11"/>
    <mergeCell ref="A9:D9"/>
    <mergeCell ref="A12:B12"/>
    <mergeCell ref="B20:C20"/>
    <mergeCell ref="D19:E19"/>
    <mergeCell ref="D20:E20"/>
    <mergeCell ref="F19:G19"/>
    <mergeCell ref="F20:G20"/>
    <mergeCell ref="F18:G18"/>
    <mergeCell ref="D18:E18"/>
    <mergeCell ref="B18:C18"/>
    <mergeCell ref="B19:C19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41:C41"/>
    <mergeCell ref="B42:C42"/>
    <mergeCell ref="D21:E21"/>
    <mergeCell ref="D22:E22"/>
    <mergeCell ref="D23:E23"/>
    <mergeCell ref="D24:E24"/>
    <mergeCell ref="D25:E25"/>
    <mergeCell ref="B33:C33"/>
    <mergeCell ref="B34:C34"/>
    <mergeCell ref="B27:C27"/>
    <mergeCell ref="D30:E30"/>
    <mergeCell ref="D31:E31"/>
    <mergeCell ref="B39:C39"/>
    <mergeCell ref="B40:C40"/>
    <mergeCell ref="B35:C35"/>
    <mergeCell ref="B36:C36"/>
    <mergeCell ref="B37:C37"/>
    <mergeCell ref="B38:C38"/>
    <mergeCell ref="B31:C31"/>
    <mergeCell ref="B32:C32"/>
    <mergeCell ref="D26:E26"/>
    <mergeCell ref="D27:E27"/>
    <mergeCell ref="D28:E28"/>
    <mergeCell ref="D29:E29"/>
    <mergeCell ref="D41:E41"/>
    <mergeCell ref="D42:E42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F31:G31"/>
    <mergeCell ref="F32:G32"/>
    <mergeCell ref="F40:G40"/>
    <mergeCell ref="F39:G39"/>
    <mergeCell ref="F21:G21"/>
    <mergeCell ref="F22:G22"/>
    <mergeCell ref="F23:G23"/>
    <mergeCell ref="F24:G24"/>
    <mergeCell ref="F25:G25"/>
    <mergeCell ref="F26:G26"/>
    <mergeCell ref="F27:G27"/>
    <mergeCell ref="F28:G28"/>
    <mergeCell ref="F41:G41"/>
    <mergeCell ref="F29:G29"/>
    <mergeCell ref="F30:G30"/>
    <mergeCell ref="F42:G42"/>
    <mergeCell ref="F33:G33"/>
    <mergeCell ref="F34:G34"/>
    <mergeCell ref="F35:G35"/>
    <mergeCell ref="F36:G36"/>
    <mergeCell ref="F37:G37"/>
    <mergeCell ref="F38:G38"/>
  </mergeCells>
  <printOptions/>
  <pageMargins left="0.7086614173228346" right="0.31496062992125984" top="0.3937007874015748" bottom="0.5905511811023622" header="0.31496062992125984" footer="0.31496062992125984"/>
  <pageSetup horizontalDpi="600" verticalDpi="600" orientation="portrait" paperSize="9" r:id="rId1"/>
  <headerFooter alignWithMargins="0">
    <oddFooter>&amp;L&amp;F: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12.140625" style="0" customWidth="1"/>
    <col min="2" max="2" width="4.8515625" style="0" customWidth="1"/>
    <col min="3" max="3" width="13.8515625" style="0" customWidth="1"/>
    <col min="4" max="4" width="11.140625" style="0" customWidth="1"/>
    <col min="5" max="5" width="4.8515625" style="0" customWidth="1"/>
    <col min="6" max="6" width="12.7109375" style="0" customWidth="1"/>
    <col min="7" max="7" width="19.28125" style="0" customWidth="1"/>
    <col min="8" max="8" width="15.140625" style="0" customWidth="1"/>
  </cols>
  <sheetData>
    <row r="1" spans="1:8" ht="16.5" customHeight="1">
      <c r="A1" s="144" t="s">
        <v>79</v>
      </c>
      <c r="B1" s="349"/>
      <c r="C1" s="350"/>
      <c r="D1" s="350"/>
      <c r="E1" s="350"/>
      <c r="F1" s="350"/>
      <c r="G1" s="350"/>
      <c r="H1" s="351"/>
    </row>
    <row r="2" spans="1:8" ht="16.5" customHeight="1">
      <c r="A2" s="352" t="s">
        <v>80</v>
      </c>
      <c r="B2" s="353"/>
      <c r="C2" s="354"/>
      <c r="D2" s="354"/>
      <c r="E2" s="354"/>
      <c r="F2" s="354"/>
      <c r="G2" s="354"/>
      <c r="H2" s="355"/>
    </row>
    <row r="3" spans="1:8" s="26" customFormat="1" ht="27.75" customHeight="1">
      <c r="A3" s="97" t="s">
        <v>5</v>
      </c>
      <c r="B3" s="363"/>
      <c r="C3" s="364"/>
      <c r="D3" s="364"/>
      <c r="E3" s="364"/>
      <c r="F3" s="365"/>
      <c r="G3" s="34" t="s">
        <v>0</v>
      </c>
      <c r="H3" s="98"/>
    </row>
    <row r="4" spans="1:8" s="26" customFormat="1" ht="27.75" customHeight="1" thickBot="1">
      <c r="A4" s="99" t="s">
        <v>6</v>
      </c>
      <c r="B4" s="231"/>
      <c r="C4" s="231"/>
      <c r="D4" s="231"/>
      <c r="E4" s="219" t="s">
        <v>96</v>
      </c>
      <c r="F4" s="366"/>
      <c r="G4" s="149"/>
      <c r="H4" s="143"/>
    </row>
    <row r="5" spans="1:9" ht="16.5" customHeight="1">
      <c r="A5" s="332" t="s">
        <v>81</v>
      </c>
      <c r="B5" s="333"/>
      <c r="C5" s="334"/>
      <c r="D5" s="334"/>
      <c r="E5" s="334"/>
      <c r="F5" s="334"/>
      <c r="G5" s="334"/>
      <c r="H5" s="335"/>
      <c r="I5" s="100"/>
    </row>
    <row r="6" spans="1:8" ht="16.5" customHeight="1">
      <c r="A6" s="356" t="s">
        <v>82</v>
      </c>
      <c r="B6" s="357"/>
      <c r="C6" s="358"/>
      <c r="D6" s="358"/>
      <c r="E6" s="358"/>
      <c r="F6" s="358"/>
      <c r="G6" s="358"/>
      <c r="H6" s="359"/>
    </row>
    <row r="7" spans="1:8" ht="16.5" customHeight="1">
      <c r="A7" s="360" t="s">
        <v>83</v>
      </c>
      <c r="B7" s="232"/>
      <c r="C7" s="361"/>
      <c r="D7" s="361"/>
      <c r="E7" s="361"/>
      <c r="F7" s="361"/>
      <c r="G7" s="361"/>
      <c r="H7" s="362"/>
    </row>
    <row r="8" spans="1:8" ht="16.5" customHeight="1" thickBot="1">
      <c r="A8" s="321" t="s">
        <v>89</v>
      </c>
      <c r="B8" s="322"/>
      <c r="C8" s="234"/>
      <c r="D8" s="234"/>
      <c r="E8" s="234"/>
      <c r="F8" s="234"/>
      <c r="G8" s="234"/>
      <c r="H8" s="235"/>
    </row>
    <row r="9" spans="1:8" ht="16.5" customHeight="1">
      <c r="A9" s="329" t="s">
        <v>64</v>
      </c>
      <c r="B9" s="330"/>
      <c r="C9" s="330"/>
      <c r="D9" s="330"/>
      <c r="E9" s="330"/>
      <c r="F9" s="330"/>
      <c r="G9" s="330"/>
      <c r="H9" s="331"/>
    </row>
    <row r="10" spans="1:8" ht="16.5" customHeight="1">
      <c r="A10" s="327" t="s">
        <v>84</v>
      </c>
      <c r="B10" s="328"/>
      <c r="C10" s="101"/>
      <c r="D10" s="193" t="s">
        <v>75</v>
      </c>
      <c r="E10" s="347"/>
      <c r="F10" s="101"/>
      <c r="G10" s="86" t="s">
        <v>85</v>
      </c>
      <c r="H10" s="102"/>
    </row>
    <row r="11" spans="1:8" ht="16.5" customHeight="1" thickBot="1">
      <c r="A11" s="323" t="s">
        <v>86</v>
      </c>
      <c r="B11" s="220"/>
      <c r="C11" s="103"/>
      <c r="D11" s="348" t="s">
        <v>73</v>
      </c>
      <c r="E11" s="220"/>
      <c r="F11" s="103"/>
      <c r="G11" s="104" t="s">
        <v>87</v>
      </c>
      <c r="H11" s="105"/>
    </row>
    <row r="12" spans="1:8" ht="16.5" customHeight="1" thickBot="1">
      <c r="A12" s="336"/>
      <c r="B12" s="337"/>
      <c r="C12" s="337"/>
      <c r="D12" s="337"/>
      <c r="E12" s="337"/>
      <c r="F12" s="337"/>
      <c r="G12" s="337"/>
      <c r="H12" s="338"/>
    </row>
    <row r="13" spans="1:8" ht="16.5" customHeight="1">
      <c r="A13" s="339" t="s">
        <v>88</v>
      </c>
      <c r="B13" s="341" t="s">
        <v>1</v>
      </c>
      <c r="C13" s="343"/>
      <c r="D13" s="341" t="s">
        <v>90</v>
      </c>
      <c r="E13" s="342"/>
      <c r="F13" s="343"/>
      <c r="G13" s="317" t="s">
        <v>2</v>
      </c>
      <c r="H13" s="319" t="s">
        <v>3</v>
      </c>
    </row>
    <row r="14" spans="1:8" ht="16.5" customHeight="1" thickBot="1">
      <c r="A14" s="340"/>
      <c r="B14" s="344"/>
      <c r="C14" s="346"/>
      <c r="D14" s="344"/>
      <c r="E14" s="345"/>
      <c r="F14" s="346"/>
      <c r="G14" s="318"/>
      <c r="H14" s="320"/>
    </row>
    <row r="15" spans="1:8" ht="16.5" customHeight="1">
      <c r="A15" s="131"/>
      <c r="B15" s="324"/>
      <c r="C15" s="325"/>
      <c r="D15" s="324"/>
      <c r="E15" s="326"/>
      <c r="F15" s="325"/>
      <c r="G15" s="132"/>
      <c r="H15" s="128"/>
    </row>
    <row r="16" spans="1:8" ht="16.5" customHeight="1">
      <c r="A16" s="133"/>
      <c r="B16" s="314"/>
      <c r="C16" s="316"/>
      <c r="D16" s="314"/>
      <c r="E16" s="315"/>
      <c r="F16" s="316"/>
      <c r="G16" s="134"/>
      <c r="H16" s="126"/>
    </row>
    <row r="17" spans="1:8" ht="16.5" customHeight="1">
      <c r="A17" s="133"/>
      <c r="B17" s="314"/>
      <c r="C17" s="316"/>
      <c r="D17" s="314"/>
      <c r="E17" s="315"/>
      <c r="F17" s="316"/>
      <c r="G17" s="134"/>
      <c r="H17" s="126"/>
    </row>
    <row r="18" spans="1:8" ht="16.5" customHeight="1">
      <c r="A18" s="133"/>
      <c r="B18" s="314"/>
      <c r="C18" s="316"/>
      <c r="D18" s="314"/>
      <c r="E18" s="315"/>
      <c r="F18" s="316"/>
      <c r="G18" s="134"/>
      <c r="H18" s="126"/>
    </row>
    <row r="19" spans="1:8" ht="16.5" customHeight="1">
      <c r="A19" s="133"/>
      <c r="B19" s="314"/>
      <c r="C19" s="316"/>
      <c r="D19" s="314"/>
      <c r="E19" s="315"/>
      <c r="F19" s="316"/>
      <c r="G19" s="134"/>
      <c r="H19" s="126"/>
    </row>
    <row r="20" spans="1:8" ht="16.5" customHeight="1">
      <c r="A20" s="133"/>
      <c r="B20" s="314"/>
      <c r="C20" s="316"/>
      <c r="D20" s="314"/>
      <c r="E20" s="315"/>
      <c r="F20" s="316"/>
      <c r="G20" s="134"/>
      <c r="H20" s="126"/>
    </row>
    <row r="21" spans="1:8" ht="16.5" customHeight="1">
      <c r="A21" s="133"/>
      <c r="B21" s="314"/>
      <c r="C21" s="316"/>
      <c r="D21" s="314"/>
      <c r="E21" s="315"/>
      <c r="F21" s="316"/>
      <c r="G21" s="134"/>
      <c r="H21" s="126"/>
    </row>
    <row r="22" spans="1:8" ht="16.5" customHeight="1">
      <c r="A22" s="133"/>
      <c r="B22" s="314"/>
      <c r="C22" s="316"/>
      <c r="D22" s="314"/>
      <c r="E22" s="315"/>
      <c r="F22" s="316"/>
      <c r="G22" s="134"/>
      <c r="H22" s="126"/>
    </row>
    <row r="23" spans="1:8" ht="16.5" customHeight="1">
      <c r="A23" s="133"/>
      <c r="B23" s="314"/>
      <c r="C23" s="316"/>
      <c r="D23" s="314"/>
      <c r="E23" s="315"/>
      <c r="F23" s="316"/>
      <c r="G23" s="134"/>
      <c r="H23" s="126"/>
    </row>
    <row r="24" spans="1:8" ht="16.5" customHeight="1">
      <c r="A24" s="133"/>
      <c r="B24" s="314"/>
      <c r="C24" s="316"/>
      <c r="D24" s="314"/>
      <c r="E24" s="315"/>
      <c r="F24" s="316"/>
      <c r="G24" s="134"/>
      <c r="H24" s="126"/>
    </row>
    <row r="25" spans="1:8" ht="16.5" customHeight="1">
      <c r="A25" s="133"/>
      <c r="B25" s="314"/>
      <c r="C25" s="316"/>
      <c r="D25" s="314"/>
      <c r="E25" s="315"/>
      <c r="F25" s="316"/>
      <c r="G25" s="134"/>
      <c r="H25" s="126"/>
    </row>
    <row r="26" spans="1:8" ht="16.5" customHeight="1">
      <c r="A26" s="133"/>
      <c r="B26" s="314"/>
      <c r="C26" s="316"/>
      <c r="D26" s="314"/>
      <c r="E26" s="315"/>
      <c r="F26" s="316"/>
      <c r="G26" s="134"/>
      <c r="H26" s="126"/>
    </row>
    <row r="27" spans="1:8" ht="16.5" customHeight="1">
      <c r="A27" s="133"/>
      <c r="B27" s="314"/>
      <c r="C27" s="316"/>
      <c r="D27" s="314"/>
      <c r="E27" s="315"/>
      <c r="F27" s="316"/>
      <c r="G27" s="134"/>
      <c r="H27" s="126"/>
    </row>
    <row r="28" spans="1:8" ht="16.5" customHeight="1">
      <c r="A28" s="133"/>
      <c r="B28" s="314"/>
      <c r="C28" s="316"/>
      <c r="D28" s="314"/>
      <c r="E28" s="315"/>
      <c r="F28" s="316"/>
      <c r="G28" s="134"/>
      <c r="H28" s="126"/>
    </row>
    <row r="29" spans="1:8" ht="16.5" customHeight="1">
      <c r="A29" s="133"/>
      <c r="B29" s="314"/>
      <c r="C29" s="316"/>
      <c r="D29" s="314"/>
      <c r="E29" s="315"/>
      <c r="F29" s="316"/>
      <c r="G29" s="134"/>
      <c r="H29" s="126"/>
    </row>
    <row r="30" spans="1:8" ht="16.5" customHeight="1">
      <c r="A30" s="133"/>
      <c r="B30" s="314"/>
      <c r="C30" s="316"/>
      <c r="D30" s="314"/>
      <c r="E30" s="315"/>
      <c r="F30" s="316"/>
      <c r="G30" s="134"/>
      <c r="H30" s="126"/>
    </row>
    <row r="31" spans="1:8" ht="16.5" customHeight="1">
      <c r="A31" s="133"/>
      <c r="B31" s="314"/>
      <c r="C31" s="316"/>
      <c r="D31" s="314"/>
      <c r="E31" s="315"/>
      <c r="F31" s="316"/>
      <c r="G31" s="134"/>
      <c r="H31" s="126"/>
    </row>
    <row r="32" spans="1:8" ht="16.5" customHeight="1">
      <c r="A32" s="133"/>
      <c r="B32" s="314"/>
      <c r="C32" s="316"/>
      <c r="D32" s="314"/>
      <c r="E32" s="315"/>
      <c r="F32" s="316"/>
      <c r="G32" s="134"/>
      <c r="H32" s="126"/>
    </row>
    <row r="33" spans="1:8" ht="16.5" customHeight="1">
      <c r="A33" s="133"/>
      <c r="B33" s="314"/>
      <c r="C33" s="316"/>
      <c r="D33" s="314"/>
      <c r="E33" s="315"/>
      <c r="F33" s="316"/>
      <c r="G33" s="134"/>
      <c r="H33" s="126"/>
    </row>
    <row r="34" spans="1:8" ht="16.5" customHeight="1">
      <c r="A34" s="133"/>
      <c r="B34" s="314"/>
      <c r="C34" s="316"/>
      <c r="D34" s="314"/>
      <c r="E34" s="315"/>
      <c r="F34" s="316"/>
      <c r="G34" s="134"/>
      <c r="H34" s="126"/>
    </row>
    <row r="35" spans="1:8" ht="16.5" customHeight="1">
      <c r="A35" s="133"/>
      <c r="B35" s="314"/>
      <c r="C35" s="316"/>
      <c r="D35" s="314"/>
      <c r="E35" s="315"/>
      <c r="F35" s="316"/>
      <c r="G35" s="134"/>
      <c r="H35" s="126"/>
    </row>
    <row r="36" spans="1:8" ht="16.5" customHeight="1">
      <c r="A36" s="133"/>
      <c r="B36" s="314"/>
      <c r="C36" s="316"/>
      <c r="D36" s="314"/>
      <c r="E36" s="315"/>
      <c r="F36" s="316"/>
      <c r="G36" s="134"/>
      <c r="H36" s="126"/>
    </row>
    <row r="37" spans="1:8" ht="16.5" customHeight="1">
      <c r="A37" s="133"/>
      <c r="B37" s="314"/>
      <c r="C37" s="316"/>
      <c r="D37" s="314"/>
      <c r="E37" s="315"/>
      <c r="F37" s="316"/>
      <c r="G37" s="134"/>
      <c r="H37" s="126"/>
    </row>
    <row r="38" spans="1:8" ht="16.5" customHeight="1">
      <c r="A38" s="133"/>
      <c r="B38" s="314"/>
      <c r="C38" s="316"/>
      <c r="D38" s="314"/>
      <c r="E38" s="315"/>
      <c r="F38" s="316"/>
      <c r="G38" s="134"/>
      <c r="H38" s="126"/>
    </row>
    <row r="39" spans="1:8" ht="16.5" customHeight="1">
      <c r="A39" s="133"/>
      <c r="B39" s="314"/>
      <c r="C39" s="316"/>
      <c r="D39" s="314"/>
      <c r="E39" s="315"/>
      <c r="F39" s="316"/>
      <c r="G39" s="134"/>
      <c r="H39" s="126"/>
    </row>
    <row r="40" spans="1:8" ht="16.5" customHeight="1">
      <c r="A40" s="133"/>
      <c r="B40" s="314"/>
      <c r="C40" s="316"/>
      <c r="D40" s="314"/>
      <c r="E40" s="315"/>
      <c r="F40" s="316"/>
      <c r="G40" s="134"/>
      <c r="H40" s="126"/>
    </row>
    <row r="41" spans="1:8" ht="16.5" customHeight="1">
      <c r="A41" s="133"/>
      <c r="B41" s="314"/>
      <c r="C41" s="316"/>
      <c r="D41" s="314"/>
      <c r="E41" s="315"/>
      <c r="F41" s="316"/>
      <c r="G41" s="134"/>
      <c r="H41" s="126"/>
    </row>
    <row r="42" spans="1:8" ht="16.5" customHeight="1">
      <c r="A42" s="133"/>
      <c r="B42" s="314"/>
      <c r="C42" s="316"/>
      <c r="D42" s="314"/>
      <c r="E42" s="315"/>
      <c r="F42" s="316"/>
      <c r="G42" s="134"/>
      <c r="H42" s="126"/>
    </row>
    <row r="43" spans="1:8" ht="16.5" customHeight="1">
      <c r="A43" s="133"/>
      <c r="B43" s="314"/>
      <c r="C43" s="316"/>
      <c r="D43" s="314"/>
      <c r="E43" s="315"/>
      <c r="F43" s="316"/>
      <c r="G43" s="134"/>
      <c r="H43" s="126"/>
    </row>
    <row r="44" spans="1:8" ht="16.5" customHeight="1">
      <c r="A44" s="133"/>
      <c r="B44" s="314"/>
      <c r="C44" s="316"/>
      <c r="D44" s="314"/>
      <c r="E44" s="315"/>
      <c r="F44" s="316"/>
      <c r="G44" s="134"/>
      <c r="H44" s="126"/>
    </row>
    <row r="45" spans="1:8" ht="16.5" customHeight="1" thickBot="1">
      <c r="A45" s="135"/>
      <c r="B45" s="197"/>
      <c r="C45" s="199"/>
      <c r="D45" s="197"/>
      <c r="E45" s="198"/>
      <c r="F45" s="199"/>
      <c r="G45" s="115"/>
      <c r="H45" s="24"/>
    </row>
    <row r="46" spans="4:6" ht="15.75" customHeight="1">
      <c r="D46" s="26"/>
      <c r="E46" s="26"/>
      <c r="F46" s="26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heet="1" objects="1" scenarios="1"/>
  <mergeCells count="83">
    <mergeCell ref="D29:F29"/>
    <mergeCell ref="D30:F30"/>
    <mergeCell ref="D35:F35"/>
    <mergeCell ref="D31:F31"/>
    <mergeCell ref="D32:F32"/>
    <mergeCell ref="D33:F33"/>
    <mergeCell ref="D34:F34"/>
    <mergeCell ref="D25:F25"/>
    <mergeCell ref="D26:F26"/>
    <mergeCell ref="D27:F27"/>
    <mergeCell ref="D28:F28"/>
    <mergeCell ref="D21:F21"/>
    <mergeCell ref="D22:F22"/>
    <mergeCell ref="D23:F23"/>
    <mergeCell ref="D24:F24"/>
    <mergeCell ref="A1:H1"/>
    <mergeCell ref="A2:H2"/>
    <mergeCell ref="A6:H6"/>
    <mergeCell ref="A7:H7"/>
    <mergeCell ref="B3:F3"/>
    <mergeCell ref="B4:D4"/>
    <mergeCell ref="G4:H4"/>
    <mergeCell ref="E4:F4"/>
    <mergeCell ref="B21:C21"/>
    <mergeCell ref="A5:H5"/>
    <mergeCell ref="A12:H12"/>
    <mergeCell ref="A13:A14"/>
    <mergeCell ref="D13:F14"/>
    <mergeCell ref="D10:E10"/>
    <mergeCell ref="D11:E11"/>
    <mergeCell ref="B13:C14"/>
    <mergeCell ref="D19:F19"/>
    <mergeCell ref="D20:F20"/>
    <mergeCell ref="A10:B10"/>
    <mergeCell ref="A9:H9"/>
    <mergeCell ref="B19:C19"/>
    <mergeCell ref="B20:C20"/>
    <mergeCell ref="A8:H8"/>
    <mergeCell ref="A11:B11"/>
    <mergeCell ref="D17:F17"/>
    <mergeCell ref="D18:F18"/>
    <mergeCell ref="B15:C15"/>
    <mergeCell ref="D15:F15"/>
    <mergeCell ref="B16:C16"/>
    <mergeCell ref="D16:F16"/>
    <mergeCell ref="B17:C17"/>
    <mergeCell ref="B18:C18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38:C38"/>
    <mergeCell ref="B39:C39"/>
    <mergeCell ref="B40:C40"/>
    <mergeCell ref="B41:C41"/>
    <mergeCell ref="D38:F38"/>
    <mergeCell ref="D39:F39"/>
    <mergeCell ref="B42:C42"/>
    <mergeCell ref="B43:C43"/>
    <mergeCell ref="D44:F44"/>
    <mergeCell ref="D45:F45"/>
    <mergeCell ref="G13:G14"/>
    <mergeCell ref="H13:H14"/>
    <mergeCell ref="D40:F40"/>
    <mergeCell ref="D41:F41"/>
    <mergeCell ref="D42:F42"/>
    <mergeCell ref="D43:F43"/>
    <mergeCell ref="D36:F36"/>
    <mergeCell ref="D37:F37"/>
  </mergeCells>
  <printOptions/>
  <pageMargins left="0.7086614173228346" right="0.31496062992125984" top="0.3937007874015748" bottom="0.5905511811023622" header="0.31496062992125984" footer="0.31496062992125984"/>
  <pageSetup horizontalDpi="600" verticalDpi="600" orientation="portrait" paperSize="9" r:id="rId1"/>
  <headerFooter alignWithMargins="0">
    <oddFooter>&amp;L&amp;F: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Dietlof Puppe</dc:creator>
  <cp:keywords/>
  <dc:description/>
  <cp:lastModifiedBy>M. Rechlin</cp:lastModifiedBy>
  <cp:lastPrinted>2011-09-23T10:31:27Z</cp:lastPrinted>
  <dcterms:created xsi:type="dcterms:W3CDTF">2011-04-08T15:16:15Z</dcterms:created>
  <dcterms:modified xsi:type="dcterms:W3CDTF">2015-10-19T08:41:56Z</dcterms:modified>
  <cp:category/>
  <cp:version/>
  <cp:contentType/>
  <cp:contentStatus/>
</cp:coreProperties>
</file>